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201"/>
  <workbookPr filterPrivacy="1"/>
  <bookViews>
    <workbookView xWindow="0" yWindow="0" windowWidth="22260" windowHeight="12645"/>
  </bookViews>
  <sheets>
    <sheet name="Priloha 7 opravená" sheetId="2" r:id="rId1"/>
    <sheet name="Náklady na osvetlenie v BA" sheetId="3" r:id="rId2"/>
    <sheet name="Cena opravy výmeny stožiarov" sheetId="4" r:id="rId3"/>
    <sheet name="Odberový diagram" sheetId="5" r:id="rId4"/>
    <sheet name="Tabuľka OD 2017 uprava" sheetId="6" r:id="rId5"/>
    <sheet name="Svetelné body Svietidlá" sheetId="8" r:id="rId6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" i="2" l="1"/>
  <c r="I23" i="2" l="1"/>
  <c r="J23" i="2"/>
  <c r="K23" i="2"/>
  <c r="H23" i="2"/>
  <c r="G23" i="2"/>
  <c r="M27" i="2"/>
  <c r="N27" i="2"/>
  <c r="O27" i="2"/>
  <c r="P27" i="2"/>
  <c r="Q27" i="2"/>
  <c r="R27" i="2"/>
  <c r="S27" i="2"/>
  <c r="T27" i="2"/>
  <c r="U27" i="2"/>
  <c r="V27" i="2"/>
  <c r="W27" i="2"/>
  <c r="X27" i="2"/>
  <c r="K27" i="2"/>
  <c r="L27" i="2"/>
  <c r="M24" i="2"/>
  <c r="N24" i="2"/>
  <c r="O24" i="2"/>
  <c r="P24" i="2"/>
  <c r="Q24" i="2"/>
  <c r="R24" i="2"/>
  <c r="S24" i="2"/>
  <c r="T24" i="2"/>
  <c r="U24" i="2"/>
  <c r="V24" i="2"/>
  <c r="W24" i="2"/>
  <c r="X24" i="2"/>
  <c r="M25" i="2"/>
  <c r="N25" i="2" s="1"/>
  <c r="O25" i="2" s="1"/>
  <c r="P25" i="2" s="1"/>
  <c r="Q25" i="2" s="1"/>
  <c r="R25" i="2" s="1"/>
  <c r="S25" i="2" s="1"/>
  <c r="T25" i="2" s="1"/>
  <c r="U25" i="2" s="1"/>
  <c r="V25" i="2" s="1"/>
  <c r="W25" i="2" s="1"/>
  <c r="X25" i="2" s="1"/>
  <c r="L24" i="2"/>
  <c r="F21" i="2"/>
  <c r="F24" i="2" s="1"/>
  <c r="G14" i="2"/>
  <c r="H14" i="2"/>
  <c r="I14" i="2"/>
  <c r="J14" i="2"/>
  <c r="K14" i="2"/>
  <c r="K24" i="2" s="1"/>
  <c r="L14" i="2"/>
  <c r="M14" i="2"/>
  <c r="N14" i="2"/>
  <c r="O14" i="2"/>
  <c r="P14" i="2"/>
  <c r="Q14" i="2"/>
  <c r="R14" i="2"/>
  <c r="S14" i="2"/>
  <c r="T14" i="2"/>
  <c r="U14" i="2"/>
  <c r="V14" i="2"/>
  <c r="W14" i="2"/>
  <c r="X14" i="2"/>
  <c r="E14" i="2"/>
  <c r="E24" i="2" s="1"/>
  <c r="E25" i="2" s="1"/>
  <c r="F14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X20" i="2"/>
  <c r="F20" i="2"/>
  <c r="E20" i="2"/>
  <c r="F25" i="2" l="1"/>
  <c r="F26" i="2"/>
  <c r="K25" i="2"/>
  <c r="K26" i="2" s="1"/>
  <c r="K28" i="2" s="1"/>
  <c r="L26" i="2" s="1"/>
  <c r="L28" i="2" s="1"/>
  <c r="M26" i="2" s="1"/>
  <c r="M28" i="2" s="1"/>
  <c r="N26" i="2" s="1"/>
  <c r="N28" i="2" s="1"/>
  <c r="O26" i="2" s="1"/>
  <c r="O28" i="2" s="1"/>
  <c r="P26" i="2" s="1"/>
  <c r="P28" i="2" s="1"/>
  <c r="Q26" i="2" s="1"/>
  <c r="Q28" i="2" s="1"/>
  <c r="R26" i="2" s="1"/>
  <c r="R28" i="2" s="1"/>
  <c r="S26" i="2" s="1"/>
  <c r="S28" i="2" s="1"/>
  <c r="T26" i="2" s="1"/>
  <c r="T28" i="2" s="1"/>
  <c r="U26" i="2" s="1"/>
  <c r="U28" i="2" s="1"/>
  <c r="V26" i="2" s="1"/>
  <c r="V28" i="2" s="1"/>
  <c r="W26" i="2" s="1"/>
  <c r="W28" i="2" s="1"/>
  <c r="X26" i="2" s="1"/>
  <c r="G21" i="2"/>
  <c r="H21" i="2" l="1"/>
  <c r="G24" i="2"/>
  <c r="G25" i="2" l="1"/>
  <c r="G26" i="2" s="1"/>
  <c r="I21" i="2"/>
  <c r="H24" i="2"/>
  <c r="H25" i="2" l="1"/>
  <c r="H26" i="2" s="1"/>
  <c r="J21" i="2"/>
  <c r="J24" i="2" s="1"/>
  <c r="I24" i="2"/>
  <c r="I25" i="2" l="1"/>
  <c r="I26" i="2" s="1"/>
  <c r="J25" i="2"/>
  <c r="J26" i="2"/>
  <c r="B33" i="8" l="1"/>
  <c r="E3" i="8"/>
  <c r="E4" i="8"/>
  <c r="E5" i="8"/>
  <c r="E6" i="8"/>
  <c r="E7" i="8"/>
  <c r="E8" i="8"/>
  <c r="E9" i="8"/>
  <c r="E10" i="8"/>
  <c r="E11" i="8"/>
  <c r="E12" i="8"/>
  <c r="E13" i="8"/>
  <c r="E14" i="8"/>
  <c r="E15" i="8"/>
  <c r="E16" i="8"/>
  <c r="E17" i="8"/>
  <c r="E18" i="8"/>
  <c r="E19" i="8"/>
  <c r="E20" i="8"/>
  <c r="E21" i="8"/>
  <c r="E22" i="8"/>
  <c r="E23" i="8"/>
  <c r="E24" i="8"/>
  <c r="E25" i="8"/>
  <c r="E26" i="8"/>
  <c r="E27" i="8"/>
  <c r="E28" i="8"/>
  <c r="E29" i="8"/>
  <c r="E30" i="8"/>
  <c r="E31" i="8"/>
  <c r="E32" i="8"/>
  <c r="E33" i="8"/>
  <c r="E2" i="8"/>
  <c r="F3" i="8"/>
  <c r="F4" i="8"/>
  <c r="F5" i="8"/>
  <c r="F6" i="8"/>
  <c r="F7" i="8"/>
  <c r="F8" i="8"/>
  <c r="F9" i="8"/>
  <c r="F10" i="8"/>
  <c r="F11" i="8"/>
  <c r="F12" i="8"/>
  <c r="F13" i="8"/>
  <c r="F14" i="8"/>
  <c r="F15" i="8"/>
  <c r="F16" i="8"/>
  <c r="F17" i="8"/>
  <c r="F18" i="8"/>
  <c r="F19" i="8"/>
  <c r="F20" i="8"/>
  <c r="F21" i="8"/>
  <c r="F22" i="8"/>
  <c r="F23" i="8"/>
  <c r="F24" i="8"/>
  <c r="F25" i="8"/>
  <c r="F26" i="8"/>
  <c r="F27" i="8"/>
  <c r="F28" i="8"/>
  <c r="F29" i="8"/>
  <c r="F30" i="8"/>
  <c r="F31" i="8"/>
  <c r="F32" i="8"/>
  <c r="F2" i="8"/>
  <c r="D34" i="8"/>
  <c r="L14" i="3"/>
  <c r="K14" i="3"/>
  <c r="D7" i="4"/>
  <c r="J14" i="3"/>
  <c r="F7" i="2"/>
  <c r="F8" i="2"/>
  <c r="E95" i="2"/>
  <c r="F95" i="2"/>
  <c r="G95" i="2"/>
  <c r="H95" i="2"/>
  <c r="I95" i="2"/>
  <c r="J95" i="2"/>
  <c r="K95" i="2"/>
  <c r="L95" i="2"/>
  <c r="M95" i="2"/>
  <c r="N95" i="2"/>
  <c r="O95" i="2"/>
  <c r="P95" i="2"/>
  <c r="Q95" i="2"/>
  <c r="R95" i="2"/>
  <c r="S95" i="2"/>
  <c r="T95" i="2"/>
  <c r="U95" i="2"/>
  <c r="V95" i="2"/>
  <c r="W95" i="2"/>
  <c r="X95" i="2"/>
  <c r="E96" i="2"/>
  <c r="F96" i="2"/>
  <c r="G96" i="2"/>
  <c r="H96" i="2"/>
  <c r="I96" i="2"/>
  <c r="J96" i="2"/>
  <c r="K96" i="2"/>
  <c r="L96" i="2"/>
  <c r="M96" i="2"/>
  <c r="N96" i="2"/>
  <c r="O96" i="2"/>
  <c r="P96" i="2"/>
  <c r="Q96" i="2"/>
  <c r="R96" i="2"/>
  <c r="S96" i="2"/>
  <c r="T96" i="2"/>
  <c r="U96" i="2"/>
  <c r="V96" i="2"/>
  <c r="W96" i="2"/>
  <c r="X96" i="2"/>
  <c r="H137" i="2"/>
  <c r="G137" i="2"/>
  <c r="F137" i="2"/>
  <c r="E137" i="2"/>
  <c r="J137" i="2"/>
  <c r="K137" i="2" s="1"/>
  <c r="I137" i="2"/>
  <c r="X136" i="2"/>
  <c r="W136" i="2"/>
  <c r="V136" i="2"/>
  <c r="U136" i="2"/>
  <c r="T136" i="2"/>
  <c r="S136" i="2"/>
  <c r="R136" i="2"/>
  <c r="Q136" i="2"/>
  <c r="P136" i="2"/>
  <c r="O136" i="2"/>
  <c r="N136" i="2"/>
  <c r="M136" i="2"/>
  <c r="L136" i="2"/>
  <c r="K136" i="2"/>
  <c r="J136" i="2"/>
  <c r="I136" i="2"/>
  <c r="H136" i="2"/>
  <c r="G136" i="2"/>
  <c r="F136" i="2"/>
  <c r="E136" i="2"/>
  <c r="AI292" i="6"/>
  <c r="AM293" i="6"/>
  <c r="AL293" i="6"/>
  <c r="B8764" i="5"/>
  <c r="J130" i="2"/>
  <c r="I130" i="2"/>
  <c r="F130" i="2"/>
  <c r="G130" i="2"/>
  <c r="H130" i="2"/>
  <c r="E130" i="2"/>
  <c r="F34" i="8" l="1"/>
  <c r="E34" i="8"/>
  <c r="K130" i="2"/>
  <c r="L137" i="2"/>
  <c r="L130" i="2" l="1"/>
  <c r="M137" i="2"/>
  <c r="M130" i="2" l="1"/>
  <c r="N137" i="2"/>
  <c r="X129" i="2"/>
  <c r="W129" i="2"/>
  <c r="V129" i="2"/>
  <c r="U129" i="2"/>
  <c r="T129" i="2"/>
  <c r="S129" i="2"/>
  <c r="R129" i="2"/>
  <c r="Q129" i="2"/>
  <c r="P129" i="2"/>
  <c r="O129" i="2"/>
  <c r="N129" i="2"/>
  <c r="M129" i="2"/>
  <c r="L129" i="2"/>
  <c r="K129" i="2"/>
  <c r="J129" i="2"/>
  <c r="I129" i="2"/>
  <c r="H129" i="2"/>
  <c r="G129" i="2"/>
  <c r="F129" i="2"/>
  <c r="E129" i="2"/>
  <c r="G119" i="2"/>
  <c r="E117" i="2"/>
  <c r="F117" i="2"/>
  <c r="F119" i="2" s="1"/>
  <c r="G117" i="2"/>
  <c r="H117" i="2" s="1"/>
  <c r="D117" i="2"/>
  <c r="B117" i="2"/>
  <c r="F93" i="2"/>
  <c r="G93" i="2"/>
  <c r="H93" i="2"/>
  <c r="I93" i="2"/>
  <c r="J93" i="2"/>
  <c r="K93" i="2"/>
  <c r="L93" i="2"/>
  <c r="M93" i="2"/>
  <c r="N93" i="2"/>
  <c r="O93" i="2"/>
  <c r="P93" i="2"/>
  <c r="Q93" i="2"/>
  <c r="R93" i="2"/>
  <c r="S93" i="2"/>
  <c r="T93" i="2"/>
  <c r="U93" i="2"/>
  <c r="V93" i="2"/>
  <c r="W93" i="2"/>
  <c r="X93" i="2"/>
  <c r="E93" i="2"/>
  <c r="F92" i="2"/>
  <c r="G92" i="2"/>
  <c r="H92" i="2"/>
  <c r="I92" i="2"/>
  <c r="J92" i="2"/>
  <c r="K92" i="2"/>
  <c r="L92" i="2"/>
  <c r="M92" i="2"/>
  <c r="N92" i="2"/>
  <c r="O92" i="2"/>
  <c r="P92" i="2"/>
  <c r="Q92" i="2"/>
  <c r="R92" i="2"/>
  <c r="S92" i="2"/>
  <c r="T92" i="2"/>
  <c r="U92" i="2"/>
  <c r="V92" i="2"/>
  <c r="W92" i="2"/>
  <c r="X92" i="2"/>
  <c r="E92" i="2"/>
  <c r="M85" i="2"/>
  <c r="Z82" i="2"/>
  <c r="E76" i="2"/>
  <c r="E84" i="2" s="1"/>
  <c r="X72" i="2"/>
  <c r="X86" i="2" s="1"/>
  <c r="W72" i="2"/>
  <c r="W86" i="2" s="1"/>
  <c r="V72" i="2"/>
  <c r="V86" i="2" s="1"/>
  <c r="U72" i="2"/>
  <c r="U86" i="2" s="1"/>
  <c r="T72" i="2"/>
  <c r="T86" i="2" s="1"/>
  <c r="S72" i="2"/>
  <c r="S86" i="2" s="1"/>
  <c r="R72" i="2"/>
  <c r="R86" i="2" s="1"/>
  <c r="Q72" i="2"/>
  <c r="Q86" i="2" s="1"/>
  <c r="P72" i="2"/>
  <c r="P86" i="2" s="1"/>
  <c r="O72" i="2"/>
  <c r="O86" i="2" s="1"/>
  <c r="N72" i="2"/>
  <c r="N86" i="2" s="1"/>
  <c r="M72" i="2"/>
  <c r="M86" i="2" s="1"/>
  <c r="L72" i="2"/>
  <c r="L86" i="2" s="1"/>
  <c r="K72" i="2"/>
  <c r="K86" i="2" s="1"/>
  <c r="J72" i="2"/>
  <c r="J86" i="2" s="1"/>
  <c r="I72" i="2"/>
  <c r="I86" i="2" s="1"/>
  <c r="H72" i="2"/>
  <c r="H86" i="2" s="1"/>
  <c r="G72" i="2"/>
  <c r="G86" i="2" s="1"/>
  <c r="F72" i="2"/>
  <c r="F86" i="2" s="1"/>
  <c r="E72" i="2"/>
  <c r="E86" i="2" s="1"/>
  <c r="X70" i="2"/>
  <c r="X85" i="2" s="1"/>
  <c r="W70" i="2"/>
  <c r="W85" i="2" s="1"/>
  <c r="V70" i="2"/>
  <c r="V85" i="2" s="1"/>
  <c r="U70" i="2"/>
  <c r="U85" i="2" s="1"/>
  <c r="T70" i="2"/>
  <c r="T85" i="2" s="1"/>
  <c r="S70" i="2"/>
  <c r="S85" i="2" s="1"/>
  <c r="R70" i="2"/>
  <c r="R85" i="2" s="1"/>
  <c r="Q70" i="2"/>
  <c r="Q85" i="2" s="1"/>
  <c r="P70" i="2"/>
  <c r="P85" i="2" s="1"/>
  <c r="O70" i="2"/>
  <c r="O85" i="2" s="1"/>
  <c r="N70" i="2"/>
  <c r="N85" i="2" s="1"/>
  <c r="M70" i="2"/>
  <c r="L70" i="2"/>
  <c r="L85" i="2" s="1"/>
  <c r="K70" i="2"/>
  <c r="K85" i="2" s="1"/>
  <c r="J70" i="2"/>
  <c r="J85" i="2" s="1"/>
  <c r="I70" i="2"/>
  <c r="I85" i="2" s="1"/>
  <c r="H70" i="2"/>
  <c r="H85" i="2" s="1"/>
  <c r="G70" i="2"/>
  <c r="G85" i="2" s="1"/>
  <c r="F70" i="2"/>
  <c r="F85" i="2" s="1"/>
  <c r="E70" i="2"/>
  <c r="E85" i="2" s="1"/>
  <c r="Y68" i="2"/>
  <c r="C63" i="2"/>
  <c r="E77" i="2" s="1"/>
  <c r="F55" i="2"/>
  <c r="G55" i="2"/>
  <c r="H55" i="2"/>
  <c r="I55" i="2"/>
  <c r="J55" i="2"/>
  <c r="K55" i="2"/>
  <c r="L55" i="2"/>
  <c r="M55" i="2"/>
  <c r="N55" i="2"/>
  <c r="O55" i="2"/>
  <c r="P55" i="2"/>
  <c r="Q55" i="2"/>
  <c r="R55" i="2"/>
  <c r="S55" i="2"/>
  <c r="T55" i="2"/>
  <c r="U55" i="2"/>
  <c r="V55" i="2"/>
  <c r="W55" i="2"/>
  <c r="X55" i="2"/>
  <c r="E55" i="2"/>
  <c r="F54" i="2"/>
  <c r="G54" i="2"/>
  <c r="H54" i="2"/>
  <c r="I54" i="2"/>
  <c r="J54" i="2"/>
  <c r="K54" i="2"/>
  <c r="L54" i="2"/>
  <c r="M54" i="2"/>
  <c r="N54" i="2"/>
  <c r="O54" i="2"/>
  <c r="P54" i="2"/>
  <c r="Q54" i="2"/>
  <c r="R54" i="2"/>
  <c r="S54" i="2"/>
  <c r="T54" i="2"/>
  <c r="U54" i="2"/>
  <c r="V54" i="2"/>
  <c r="W54" i="2"/>
  <c r="X54" i="2"/>
  <c r="E54" i="2"/>
  <c r="E34" i="2"/>
  <c r="P43" i="2"/>
  <c r="P51" i="2" s="1"/>
  <c r="P52" i="2" s="1"/>
  <c r="Z39" i="2"/>
  <c r="E33" i="2"/>
  <c r="X18" i="2"/>
  <c r="X43" i="2" s="1"/>
  <c r="W18" i="2"/>
  <c r="W43" i="2" s="1"/>
  <c r="V18" i="2"/>
  <c r="V43" i="2" s="1"/>
  <c r="U18" i="2"/>
  <c r="U43" i="2" s="1"/>
  <c r="T18" i="2"/>
  <c r="T43" i="2" s="1"/>
  <c r="S18" i="2"/>
  <c r="S43" i="2" s="1"/>
  <c r="R18" i="2"/>
  <c r="R43" i="2" s="1"/>
  <c r="Q18" i="2"/>
  <c r="Q43" i="2" s="1"/>
  <c r="P18" i="2"/>
  <c r="O18" i="2"/>
  <c r="O43" i="2" s="1"/>
  <c r="N18" i="2"/>
  <c r="N43" i="2" s="1"/>
  <c r="M18" i="2"/>
  <c r="M43" i="2" s="1"/>
  <c r="L18" i="2"/>
  <c r="L43" i="2" s="1"/>
  <c r="K18" i="2"/>
  <c r="K43" i="2" s="1"/>
  <c r="J18" i="2"/>
  <c r="J43" i="2" s="1"/>
  <c r="I18" i="2"/>
  <c r="I43" i="2" s="1"/>
  <c r="H18" i="2"/>
  <c r="H43" i="2" s="1"/>
  <c r="G18" i="2"/>
  <c r="G43" i="2" s="1"/>
  <c r="F18" i="2"/>
  <c r="F43" i="2" s="1"/>
  <c r="E18" i="2"/>
  <c r="E43" i="2" s="1"/>
  <c r="X16" i="2"/>
  <c r="X42" i="2" s="1"/>
  <c r="W16" i="2"/>
  <c r="W42" i="2" s="1"/>
  <c r="V16" i="2"/>
  <c r="V42" i="2" s="1"/>
  <c r="U16" i="2"/>
  <c r="U42" i="2" s="1"/>
  <c r="T16" i="2"/>
  <c r="T42" i="2" s="1"/>
  <c r="S16" i="2"/>
  <c r="S42" i="2" s="1"/>
  <c r="R16" i="2"/>
  <c r="R42" i="2" s="1"/>
  <c r="Q16" i="2"/>
  <c r="Q42" i="2" s="1"/>
  <c r="P16" i="2"/>
  <c r="P42" i="2" s="1"/>
  <c r="O16" i="2"/>
  <c r="O42" i="2" s="1"/>
  <c r="N16" i="2"/>
  <c r="N42" i="2" s="1"/>
  <c r="M16" i="2"/>
  <c r="M42" i="2" s="1"/>
  <c r="L16" i="2"/>
  <c r="L42" i="2" s="1"/>
  <c r="K16" i="2"/>
  <c r="K42" i="2" s="1"/>
  <c r="J16" i="2"/>
  <c r="J42" i="2" s="1"/>
  <c r="I16" i="2"/>
  <c r="I42" i="2" s="1"/>
  <c r="H16" i="2"/>
  <c r="H42" i="2" s="1"/>
  <c r="G16" i="2"/>
  <c r="G42" i="2" s="1"/>
  <c r="F16" i="2"/>
  <c r="F42" i="2" s="1"/>
  <c r="E16" i="2"/>
  <c r="E42" i="2" s="1"/>
  <c r="Y13" i="2"/>
  <c r="D14" i="3"/>
  <c r="C6" i="3"/>
  <c r="D6" i="3"/>
  <c r="D5" i="4"/>
  <c r="D6" i="4"/>
  <c r="D4" i="4"/>
  <c r="I14" i="3"/>
  <c r="E6" i="3"/>
  <c r="F6" i="3"/>
  <c r="H14" i="3"/>
  <c r="G14" i="3"/>
  <c r="F14" i="3"/>
  <c r="G6" i="3"/>
  <c r="E41" i="2" l="1"/>
  <c r="E35" i="2"/>
  <c r="E36" i="2" s="1"/>
  <c r="J51" i="2"/>
  <c r="J52" i="2" s="1"/>
  <c r="V51" i="2"/>
  <c r="V52" i="2" s="1"/>
  <c r="K51" i="2"/>
  <c r="K52" i="2" s="1"/>
  <c r="W51" i="2"/>
  <c r="W52" i="2" s="1"/>
  <c r="N51" i="2"/>
  <c r="N52" i="2" s="1"/>
  <c r="R51" i="2"/>
  <c r="R52" i="2" s="1"/>
  <c r="G51" i="2"/>
  <c r="G52" i="2" s="1"/>
  <c r="O51" i="2"/>
  <c r="O52" i="2" s="1"/>
  <c r="S51" i="2"/>
  <c r="S52" i="2" s="1"/>
  <c r="H51" i="2"/>
  <c r="H52" i="2" s="1"/>
  <c r="L51" i="2"/>
  <c r="L52" i="2" s="1"/>
  <c r="T51" i="2"/>
  <c r="T52" i="2" s="1"/>
  <c r="X51" i="2"/>
  <c r="X52" i="2" s="1"/>
  <c r="F51" i="2"/>
  <c r="F52" i="2" s="1"/>
  <c r="E51" i="2"/>
  <c r="E52" i="2" s="1"/>
  <c r="I51" i="2"/>
  <c r="I52" i="2" s="1"/>
  <c r="M51" i="2"/>
  <c r="M52" i="2" s="1"/>
  <c r="Q51" i="2"/>
  <c r="Q52" i="2" s="1"/>
  <c r="U51" i="2"/>
  <c r="U52" i="2" s="1"/>
  <c r="H138" i="2"/>
  <c r="H131" i="2"/>
  <c r="H119" i="2"/>
  <c r="I117" i="2"/>
  <c r="E131" i="2"/>
  <c r="E138" i="2"/>
  <c r="F76" i="2"/>
  <c r="F84" i="2" s="1"/>
  <c r="G138" i="2"/>
  <c r="G131" i="2"/>
  <c r="E119" i="2"/>
  <c r="F138" i="2"/>
  <c r="F131" i="2"/>
  <c r="N130" i="2"/>
  <c r="O137" i="2"/>
  <c r="E83" i="2"/>
  <c r="F77" i="2"/>
  <c r="E78" i="2"/>
  <c r="Y85" i="2"/>
  <c r="Y86" i="2"/>
  <c r="F34" i="2"/>
  <c r="F40" i="2" s="1"/>
  <c r="Y43" i="2"/>
  <c r="Y42" i="2"/>
  <c r="E40" i="2"/>
  <c r="F33" i="2"/>
  <c r="J117" i="2" l="1"/>
  <c r="I131" i="2"/>
  <c r="I138" i="2"/>
  <c r="I119" i="2"/>
  <c r="G76" i="2"/>
  <c r="O130" i="2"/>
  <c r="P137" i="2"/>
  <c r="E79" i="2"/>
  <c r="F78" i="2"/>
  <c r="F79" i="2" s="1"/>
  <c r="F83" i="2"/>
  <c r="F87" i="2" s="1"/>
  <c r="G77" i="2"/>
  <c r="G84" i="2"/>
  <c r="H76" i="2"/>
  <c r="E87" i="2"/>
  <c r="E88" i="2" s="1"/>
  <c r="G34" i="2"/>
  <c r="G40" i="2" s="1"/>
  <c r="E44" i="2"/>
  <c r="E45" i="2" s="1"/>
  <c r="F41" i="2"/>
  <c r="G33" i="2"/>
  <c r="F35" i="2"/>
  <c r="G35" i="2" l="1"/>
  <c r="G36" i="2" s="1"/>
  <c r="F90" i="2"/>
  <c r="F88" i="2"/>
  <c r="P130" i="2"/>
  <c r="K117" i="2"/>
  <c r="J131" i="2"/>
  <c r="J138" i="2"/>
  <c r="J119" i="2"/>
  <c r="Q137" i="2"/>
  <c r="E90" i="2"/>
  <c r="I76" i="2"/>
  <c r="H84" i="2"/>
  <c r="G83" i="2"/>
  <c r="G87" i="2" s="1"/>
  <c r="H77" i="2"/>
  <c r="G78" i="2"/>
  <c r="G79" i="2" s="1"/>
  <c r="H34" i="2"/>
  <c r="H40" i="2" s="1"/>
  <c r="E49" i="2"/>
  <c r="F36" i="2"/>
  <c r="G41" i="2"/>
  <c r="G44" i="2" s="1"/>
  <c r="H33" i="2"/>
  <c r="F44" i="2"/>
  <c r="G90" i="2" l="1"/>
  <c r="G88" i="2"/>
  <c r="G49" i="2"/>
  <c r="G45" i="2"/>
  <c r="F49" i="2"/>
  <c r="F45" i="2"/>
  <c r="Q130" i="2"/>
  <c r="L117" i="2"/>
  <c r="K138" i="2"/>
  <c r="K131" i="2"/>
  <c r="K119" i="2"/>
  <c r="R137" i="2"/>
  <c r="I84" i="2"/>
  <c r="J76" i="2"/>
  <c r="H78" i="2"/>
  <c r="H79" i="2" s="1"/>
  <c r="H83" i="2"/>
  <c r="H87" i="2" s="1"/>
  <c r="I77" i="2"/>
  <c r="I34" i="2"/>
  <c r="I33" i="2"/>
  <c r="H41" i="2"/>
  <c r="H44" i="2" s="1"/>
  <c r="H35" i="2"/>
  <c r="H90" i="2" l="1"/>
  <c r="H88" i="2"/>
  <c r="H49" i="2"/>
  <c r="H45" i="2"/>
  <c r="R130" i="2"/>
  <c r="M117" i="2"/>
  <c r="L138" i="2"/>
  <c r="L119" i="2"/>
  <c r="L131" i="2"/>
  <c r="S137" i="2"/>
  <c r="I78" i="2"/>
  <c r="I83" i="2"/>
  <c r="J77" i="2"/>
  <c r="K76" i="2"/>
  <c r="J84" i="2"/>
  <c r="I35" i="2"/>
  <c r="I36" i="2" s="1"/>
  <c r="J34" i="2"/>
  <c r="J40" i="2" s="1"/>
  <c r="I40" i="2"/>
  <c r="H36" i="2"/>
  <c r="I41" i="2"/>
  <c r="J33" i="2"/>
  <c r="S130" i="2" l="1"/>
  <c r="N117" i="2"/>
  <c r="M119" i="2"/>
  <c r="M138" i="2"/>
  <c r="M131" i="2"/>
  <c r="T137" i="2"/>
  <c r="J78" i="2"/>
  <c r="J79" i="2" s="1"/>
  <c r="J83" i="2"/>
  <c r="J87" i="2" s="1"/>
  <c r="K77" i="2"/>
  <c r="I87" i="2"/>
  <c r="I88" i="2" s="1"/>
  <c r="I79" i="2"/>
  <c r="L76" i="2"/>
  <c r="K84" i="2"/>
  <c r="I44" i="2"/>
  <c r="K34" i="2"/>
  <c r="L34" i="2" s="1"/>
  <c r="J41" i="2"/>
  <c r="J44" i="2" s="1"/>
  <c r="K33" i="2"/>
  <c r="J35" i="2"/>
  <c r="J90" i="2" l="1"/>
  <c r="J88" i="2"/>
  <c r="K40" i="2"/>
  <c r="J49" i="2"/>
  <c r="J45" i="2"/>
  <c r="I49" i="2"/>
  <c r="I45" i="2"/>
  <c r="O117" i="2"/>
  <c r="N119" i="2"/>
  <c r="N138" i="2"/>
  <c r="N131" i="2"/>
  <c r="T130" i="2"/>
  <c r="U137" i="2"/>
  <c r="I90" i="2"/>
  <c r="K83" i="2"/>
  <c r="L77" i="2"/>
  <c r="K78" i="2"/>
  <c r="K79" i="2" s="1"/>
  <c r="M76" i="2"/>
  <c r="L84" i="2"/>
  <c r="K41" i="2"/>
  <c r="L33" i="2"/>
  <c r="L35" i="2" s="1"/>
  <c r="L36" i="2" s="1"/>
  <c r="J36" i="2"/>
  <c r="K35" i="2"/>
  <c r="K36" i="2" s="1"/>
  <c r="M34" i="2"/>
  <c r="L40" i="2"/>
  <c r="U130" i="2" l="1"/>
  <c r="P117" i="2"/>
  <c r="O119" i="2"/>
  <c r="O138" i="2"/>
  <c r="O131" i="2"/>
  <c r="V137" i="2"/>
  <c r="K87" i="2"/>
  <c r="K88" i="2" s="1"/>
  <c r="M84" i="2"/>
  <c r="N76" i="2"/>
  <c r="L83" i="2"/>
  <c r="L87" i="2" s="1"/>
  <c r="L78" i="2"/>
  <c r="L79" i="2" s="1"/>
  <c r="M77" i="2"/>
  <c r="K44" i="2"/>
  <c r="N34" i="2"/>
  <c r="M40" i="2"/>
  <c r="M33" i="2"/>
  <c r="M35" i="2" s="1"/>
  <c r="M36" i="2" s="1"/>
  <c r="L41" i="2"/>
  <c r="L44" i="2" s="1"/>
  <c r="L90" i="2" l="1"/>
  <c r="L88" i="2"/>
  <c r="L49" i="2"/>
  <c r="L45" i="2"/>
  <c r="K49" i="2"/>
  <c r="K45" i="2"/>
  <c r="Q117" i="2"/>
  <c r="P119" i="2"/>
  <c r="P138" i="2"/>
  <c r="P131" i="2"/>
  <c r="V130" i="2"/>
  <c r="W137" i="2"/>
  <c r="M83" i="2"/>
  <c r="M87" i="2" s="1"/>
  <c r="N77" i="2"/>
  <c r="M78" i="2"/>
  <c r="M79" i="2" s="1"/>
  <c r="K90" i="2"/>
  <c r="N84" i="2"/>
  <c r="O76" i="2"/>
  <c r="M41" i="2"/>
  <c r="N33" i="2"/>
  <c r="N40" i="2"/>
  <c r="O34" i="2"/>
  <c r="M90" i="2" l="1"/>
  <c r="M88" i="2"/>
  <c r="W130" i="2"/>
  <c r="R117" i="2"/>
  <c r="Q119" i="2"/>
  <c r="Q138" i="2"/>
  <c r="Q131" i="2"/>
  <c r="X137" i="2"/>
  <c r="O84" i="2"/>
  <c r="P76" i="2"/>
  <c r="N78" i="2"/>
  <c r="N79" i="2" s="1"/>
  <c r="N83" i="2"/>
  <c r="N87" i="2" s="1"/>
  <c r="N88" i="2" s="1"/>
  <c r="O77" i="2"/>
  <c r="M44" i="2"/>
  <c r="O40" i="2"/>
  <c r="P34" i="2"/>
  <c r="N41" i="2"/>
  <c r="N44" i="2" s="1"/>
  <c r="O33" i="2"/>
  <c r="O35" i="2" s="1"/>
  <c r="O36" i="2" s="1"/>
  <c r="N35" i="2"/>
  <c r="N36" i="2" s="1"/>
  <c r="M49" i="2" l="1"/>
  <c r="M45" i="2"/>
  <c r="N49" i="2"/>
  <c r="N45" i="2"/>
  <c r="S117" i="2"/>
  <c r="R119" i="2"/>
  <c r="R138" i="2"/>
  <c r="R131" i="2"/>
  <c r="X130" i="2"/>
  <c r="O83" i="2"/>
  <c r="O87" i="2" s="1"/>
  <c r="P77" i="2"/>
  <c r="O78" i="2"/>
  <c r="O79" i="2" s="1"/>
  <c r="N90" i="2"/>
  <c r="Q76" i="2"/>
  <c r="P84" i="2"/>
  <c r="Q34" i="2"/>
  <c r="P40" i="2"/>
  <c r="O41" i="2"/>
  <c r="P33" i="2"/>
  <c r="O90" i="2" l="1"/>
  <c r="O88" i="2"/>
  <c r="T117" i="2"/>
  <c r="S119" i="2"/>
  <c r="S138" i="2"/>
  <c r="S131" i="2"/>
  <c r="Q84" i="2"/>
  <c r="R76" i="2"/>
  <c r="P78" i="2"/>
  <c r="P79" i="2" s="1"/>
  <c r="P83" i="2"/>
  <c r="P87" i="2" s="1"/>
  <c r="Q77" i="2"/>
  <c r="O44" i="2"/>
  <c r="Q33" i="2"/>
  <c r="P41" i="2"/>
  <c r="P44" i="2" s="1"/>
  <c r="Q40" i="2"/>
  <c r="R34" i="2"/>
  <c r="P35" i="2"/>
  <c r="P36" i="2" s="1"/>
  <c r="P90" i="2" l="1"/>
  <c r="P88" i="2"/>
  <c r="P49" i="2"/>
  <c r="P45" i="2"/>
  <c r="O49" i="2"/>
  <c r="O45" i="2"/>
  <c r="U117" i="2"/>
  <c r="T119" i="2"/>
  <c r="T138" i="2"/>
  <c r="T131" i="2"/>
  <c r="Q78" i="2"/>
  <c r="Q79" i="2" s="1"/>
  <c r="Q83" i="2"/>
  <c r="Q87" i="2" s="1"/>
  <c r="R77" i="2"/>
  <c r="S76" i="2"/>
  <c r="R84" i="2"/>
  <c r="R40" i="2"/>
  <c r="S34" i="2"/>
  <c r="Q41" i="2"/>
  <c r="Q44" i="2" s="1"/>
  <c r="R33" i="2"/>
  <c r="Q35" i="2"/>
  <c r="Q36" i="2" s="1"/>
  <c r="Q90" i="2" l="1"/>
  <c r="Q88" i="2"/>
  <c r="Q49" i="2"/>
  <c r="Q45" i="2"/>
  <c r="V117" i="2"/>
  <c r="U119" i="2"/>
  <c r="U138" i="2"/>
  <c r="U131" i="2"/>
  <c r="S84" i="2"/>
  <c r="T76" i="2"/>
  <c r="R78" i="2"/>
  <c r="R79" i="2" s="1"/>
  <c r="R83" i="2"/>
  <c r="R87" i="2" s="1"/>
  <c r="S77" i="2"/>
  <c r="R41" i="2"/>
  <c r="R44" i="2" s="1"/>
  <c r="S33" i="2"/>
  <c r="S35" i="2" s="1"/>
  <c r="S36" i="2" s="1"/>
  <c r="T34" i="2"/>
  <c r="S40" i="2"/>
  <c r="R35" i="2"/>
  <c r="R36" i="2" s="1"/>
  <c r="R90" i="2" l="1"/>
  <c r="R88" i="2"/>
  <c r="R49" i="2"/>
  <c r="R45" i="2"/>
  <c r="W117" i="2"/>
  <c r="V119" i="2"/>
  <c r="V138" i="2"/>
  <c r="V131" i="2"/>
  <c r="S83" i="2"/>
  <c r="S87" i="2" s="1"/>
  <c r="T77" i="2"/>
  <c r="S78" i="2"/>
  <c r="S79" i="2" s="1"/>
  <c r="U76" i="2"/>
  <c r="T84" i="2"/>
  <c r="U34" i="2"/>
  <c r="T40" i="2"/>
  <c r="S41" i="2"/>
  <c r="T33" i="2"/>
  <c r="S90" i="2" l="1"/>
  <c r="S88" i="2"/>
  <c r="X117" i="2"/>
  <c r="W119" i="2"/>
  <c r="W138" i="2"/>
  <c r="W131" i="2"/>
  <c r="U84" i="2"/>
  <c r="V76" i="2"/>
  <c r="T83" i="2"/>
  <c r="T87" i="2" s="1"/>
  <c r="T78" i="2"/>
  <c r="T79" i="2" s="1"/>
  <c r="U77" i="2"/>
  <c r="S44" i="2"/>
  <c r="V34" i="2"/>
  <c r="U40" i="2"/>
  <c r="U33" i="2"/>
  <c r="T41" i="2"/>
  <c r="T44" i="2" s="1"/>
  <c r="T35" i="2"/>
  <c r="T36" i="2" s="1"/>
  <c r="T90" i="2" l="1"/>
  <c r="T88" i="2"/>
  <c r="S49" i="2"/>
  <c r="S45" i="2"/>
  <c r="T49" i="2"/>
  <c r="T45" i="2"/>
  <c r="X119" i="2"/>
  <c r="Y119" i="2" s="1"/>
  <c r="X138" i="2"/>
  <c r="Y138" i="2" s="1"/>
  <c r="X131" i="2"/>
  <c r="Y131" i="2" s="1"/>
  <c r="U78" i="2"/>
  <c r="U79" i="2" s="1"/>
  <c r="U83" i="2"/>
  <c r="U87" i="2" s="1"/>
  <c r="V77" i="2"/>
  <c r="W76" i="2"/>
  <c r="V84" i="2"/>
  <c r="U41" i="2"/>
  <c r="V33" i="2"/>
  <c r="V35" i="2" s="1"/>
  <c r="V36" i="2" s="1"/>
  <c r="U35" i="2"/>
  <c r="U36" i="2" s="1"/>
  <c r="V40" i="2"/>
  <c r="W34" i="2"/>
  <c r="U90" i="2" l="1"/>
  <c r="U88" i="2"/>
  <c r="W84" i="2"/>
  <c r="X76" i="2"/>
  <c r="X84" i="2" s="1"/>
  <c r="V78" i="2"/>
  <c r="V79" i="2" s="1"/>
  <c r="V83" i="2"/>
  <c r="V87" i="2" s="1"/>
  <c r="W77" i="2"/>
  <c r="U44" i="2"/>
  <c r="W40" i="2"/>
  <c r="X34" i="2"/>
  <c r="V41" i="2"/>
  <c r="V44" i="2" s="1"/>
  <c r="W33" i="2"/>
  <c r="W35" i="2" s="1"/>
  <c r="W36" i="2" s="1"/>
  <c r="V90" i="2" l="1"/>
  <c r="V88" i="2"/>
  <c r="U49" i="2"/>
  <c r="U45" i="2"/>
  <c r="V49" i="2"/>
  <c r="V45" i="2"/>
  <c r="W83" i="2"/>
  <c r="W87" i="2" s="1"/>
  <c r="X77" i="2"/>
  <c r="W78" i="2"/>
  <c r="W79" i="2" s="1"/>
  <c r="Y84" i="2"/>
  <c r="X40" i="2"/>
  <c r="W41" i="2"/>
  <c r="X33" i="2"/>
  <c r="X41" i="2" s="1"/>
  <c r="W90" i="2" l="1"/>
  <c r="W88" i="2"/>
  <c r="Y41" i="2"/>
  <c r="X78" i="2"/>
  <c r="X83" i="2"/>
  <c r="W44" i="2"/>
  <c r="X35" i="2"/>
  <c r="X36" i="2" s="1"/>
  <c r="X44" i="2"/>
  <c r="X45" i="2" s="1"/>
  <c r="Y40" i="2"/>
  <c r="W49" i="2" l="1"/>
  <c r="W45" i="2"/>
  <c r="Y45" i="2" s="1"/>
  <c r="X87" i="2"/>
  <c r="X88" i="2" s="1"/>
  <c r="Y88" i="2" s="1"/>
  <c r="Y83" i="2"/>
  <c r="Y81" i="2" s="1"/>
  <c r="X79" i="2"/>
  <c r="Y78" i="2"/>
  <c r="Y35" i="2"/>
  <c r="X49" i="2"/>
  <c r="Y44" i="2"/>
  <c r="Y49" i="2" l="1"/>
  <c r="Y36" i="2"/>
  <c r="B9" i="2"/>
  <c r="Y79" i="2"/>
  <c r="B64" i="2"/>
  <c r="X90" i="2"/>
  <c r="Y90" i="2" s="1"/>
  <c r="Y87" i="2"/>
</calcChain>
</file>

<file path=xl/sharedStrings.xml><?xml version="1.0" encoding="utf-8"?>
<sst xmlns="http://schemas.openxmlformats.org/spreadsheetml/2006/main" count="331" uniqueCount="164">
  <si>
    <t>Cenová ponuka</t>
  </si>
  <si>
    <t>Cena zákazky za obdobie trvania kontraktu (20 rokov)</t>
  </si>
  <si>
    <t xml:space="preserve">Ročná cena za obnovu sústavy stožiarov (24 000 stožiarov v priebehu 20 rokov) </t>
  </si>
  <si>
    <t>Cena za prevádzku a údržbu jedného svetelného bodu na rok*</t>
  </si>
  <si>
    <t>Referenčný priemerný príkon osvetľovacej sústavy na 1 SB</t>
  </si>
  <si>
    <t>Aktuálny priemerný príkon osvetľovacej sústavy na 1 SB</t>
  </si>
  <si>
    <t xml:space="preserve">Parameter </t>
  </si>
  <si>
    <t>Referenčný počet svetelných bodov</t>
  </si>
  <si>
    <t>Aktuálny počet svetelných bodov</t>
  </si>
  <si>
    <t>Požadovaná doba svietenia verejného osvetlenia</t>
  </si>
  <si>
    <t>Inflácia (HICP)</t>
  </si>
  <si>
    <t>Trhová cena elektrickej energie (EUR/MWh)</t>
  </si>
  <si>
    <t>Cena za obnovu sústavy stožiarov</t>
  </si>
  <si>
    <t>Súťažný parameter</t>
  </si>
  <si>
    <t>Skratka parametra</t>
  </si>
  <si>
    <t>C_st</t>
  </si>
  <si>
    <t xml:space="preserve">FIX_sb
</t>
  </si>
  <si>
    <t xml:space="preserve">Merná jednotka </t>
  </si>
  <si>
    <t>N_ref.sb</t>
  </si>
  <si>
    <t>EUR</t>
  </si>
  <si>
    <t>W</t>
  </si>
  <si>
    <t>hodín</t>
  </si>
  <si>
    <t>%</t>
  </si>
  <si>
    <t>N_akt.sb</t>
  </si>
  <si>
    <t>P_ref.sb</t>
  </si>
  <si>
    <t>D</t>
  </si>
  <si>
    <t>INF</t>
  </si>
  <si>
    <t>C_ee</t>
  </si>
  <si>
    <t>Cena za prevádzku a údržbu jedného svetelného bodu na rok</t>
  </si>
  <si>
    <t xml:space="preserve">Odplata (ročná) </t>
  </si>
  <si>
    <t>Odplata (mesačná)</t>
  </si>
  <si>
    <t>Výpočet ceny zákazky po zohľadnení predpokladaných hodnôt parametrov</t>
  </si>
  <si>
    <t>Suma v EUR</t>
  </si>
  <si>
    <t>MW</t>
  </si>
  <si>
    <t>P_akt.sb</t>
  </si>
  <si>
    <t>Cena Riadnej údržby a Služobnej prevádzky</t>
  </si>
  <si>
    <t>Cena výmeny stožiarov podľa bodu 3.1.3. Zmluvy</t>
  </si>
  <si>
    <t xml:space="preserve">Cena energií </t>
  </si>
  <si>
    <t>Ročná odplata</t>
  </si>
  <si>
    <t>upravená jednotka na MW</t>
  </si>
  <si>
    <t>P_akt.sb.r * N_act.sb.r*D_r*C_ee.r</t>
  </si>
  <si>
    <t xml:space="preserve">(P_ref.sb * N_ref.sb*D_r*C_ee.r) - (P_akt.sb.r * N_ref.sb*D_r*C_ee.r) </t>
  </si>
  <si>
    <t>Vzorce</t>
  </si>
  <si>
    <t xml:space="preserve">Kontrolný prepočet po zložkách </t>
  </si>
  <si>
    <t>Zložka celkovej ceny</t>
  </si>
  <si>
    <t>Predpokladaná cena zákazky</t>
  </si>
  <si>
    <r>
      <t>(FIX_sb</t>
    </r>
    <r>
      <rPr>
        <b/>
        <sz val="8"/>
        <color theme="1"/>
        <rFont val="Calibri"/>
        <family val="2"/>
        <charset val="238"/>
        <scheme val="minor"/>
      </rPr>
      <t>.r</t>
    </r>
    <r>
      <rPr>
        <b/>
        <sz val="10"/>
        <color theme="1"/>
        <rFont val="Calibri"/>
        <family val="2"/>
        <charset val="238"/>
        <scheme val="minor"/>
      </rPr>
      <t xml:space="preserve">*N_akt.sb.r*(1+INF_r)) </t>
    </r>
  </si>
  <si>
    <r>
      <t>C_st.r</t>
    </r>
    <r>
      <rPr>
        <b/>
        <sz val="10"/>
        <color theme="1"/>
        <rFont val="Calibri"/>
        <family val="2"/>
        <charset val="238"/>
        <scheme val="minor"/>
      </rPr>
      <t xml:space="preserve"> * (1+INF_r)</t>
    </r>
  </si>
  <si>
    <t>Prírastok počtu svetelných bodov 2018-2037</t>
  </si>
  <si>
    <t>Cena modernizácie Sústavy verejného osvetlenia  = usporená energia - to je platba za  nespotrebovanú energiu bez reálnej protihodnoty!!!</t>
  </si>
  <si>
    <t>Koľko by bola platba bez platby za nespotre bovanú energiu, všetky náklady prevádzky verejného osvetlenia sú zahrnuté v ostatných položkách</t>
  </si>
  <si>
    <t>Bežné výdavky</t>
  </si>
  <si>
    <t>počet svetelných bodov</t>
  </si>
  <si>
    <t>prírastok SB za rok</t>
  </si>
  <si>
    <t>cieľová hodnota SB</t>
  </si>
  <si>
    <t>počet rozvádzačov</t>
  </si>
  <si>
    <t>v tom vianočná výzdoba</t>
  </si>
  <si>
    <t xml:space="preserve">Kapitálové výdavky vrátane platieb podľa dohody o Splátkach </t>
  </si>
  <si>
    <t>elektrická energia</t>
  </si>
  <si>
    <t>prevádzka stožiarov</t>
  </si>
  <si>
    <t>počet rekonštruovaných stožiarov</t>
  </si>
  <si>
    <t>Neuhradené kapitálové výdavky</t>
  </si>
  <si>
    <t>Počet stožiarov</t>
  </si>
  <si>
    <t>Rok</t>
  </si>
  <si>
    <t>Náklady na osvetlenie podľa rozpočtov mesta Bratislava</t>
  </si>
  <si>
    <t>EUR s DPH</t>
  </si>
  <si>
    <t xml:space="preserve">SPOLU Rutinná a štandardná údržba verejného osvetlenia </t>
  </si>
  <si>
    <t>v roku 2014 boli výdavky na vianočnú výzdobu zahrnuté v kapitálových výdavkoch</t>
  </si>
  <si>
    <t>ks</t>
  </si>
  <si>
    <t>EUR/ks</t>
  </si>
  <si>
    <t>Náklady</t>
  </si>
  <si>
    <t>Cena opravy / výmeny skorodovaných  stožiarov (zistené z rozpočtov) v EUR s DPH</t>
  </si>
  <si>
    <t xml:space="preserve"> Výmena stožiarov a verejného osvetlenia, ich súčastí a elektrovýzbroje v počte 24 000 ks (havarijné stožiare VO a stožiare s ukončenou dobou životnosti). </t>
  </si>
  <si>
    <t xml:space="preserve">Požiadavkou verejného obstarávateľa je, aby na základe písomnej žiadosti verejného obstarávateľa úspešný uchádzač vykonal popri riadnom a včasnom uskutočňovaní modernizácie v lehote stanovenej verejným obstarávateľom výmenu, resp. modernizáciu stožiarov na území verejného obstarávateľa určenom v jeho písomnej žiadosti najviac v rozsahu 300 kusov stožiarov za jeden kalendárny rok počas trvania zmluvy, pričom celkový počet vymenených stožiarov sa nezmení. </t>
  </si>
  <si>
    <t xml:space="preserve">Počas prevádzkovania musí úspešný uchádzač udržiavať minimálnu úroveň svietivosti sústavy verejného osvetlenia  aspoň na úrovni 98 % svietenia všetkých svietidiel tvoriacich súčasť sústavy verejného osvetlenia verejného obstarávateľa  v zmysle svetelno- technických noriem STN EN minimálne na úrovni 4107 hodín ročne. </t>
  </si>
  <si>
    <t xml:space="preserve">Navrhovaná cena musí zahŕňať všetky náklady uchádzača za prevádzku a údržbu jedného svetelného miesta (bodu) počas trvania zmluvy násobené počtom 47 475 svetelných miest (bodov), všetky náklady uchádzača na rekonštrukciu jedného stožiara verejného osvetlenia podľa požiadaviek a podmienok verejného obstarávateľa určených v týchto súťažných podkladoch násobené počtom 24 000 stožiarov verejného osvetlenia ako aj všetky ďalšie náklady vyplývajúce z požiadaviek verejného obstarávateľa uvedených v týchto súťažných podkladoch. </t>
  </si>
  <si>
    <t xml:space="preserve">Navrhovaná cena musí byť uvedená v ponuke v štruktúre uvedenej v dokumente označenom ako „Návrh na plnenie kritérií“, ktorý tvorí Prílohu č. 1 časti A.3 týchto súťažných podkladov označenej ako „Kritériá na vyhodnotenie ponúk a pravidlá ich uplatnenia“. Všetky ceny uvedené v požadovanom dokumente musia byť zaokrúhlené na dve desatinné miesta. Neoddeliteľnou súčasťou návrhu uchádzača na plnenie kritérií je uchádzačom vyplnená Príloha č. č. 7 týchto súťažných podkladov, pričom uchádzač vyplní aj Prílohy č. 8, 9, 11 a 12  týchto súťažných podkladov, ktoré predkladá v časti ponuky označenej ako „Ostatné“. Verejný obstarávateľ si vyhradzuje právo požiadať o nezávislé odborné posúdenie svetelno-technických parametrov za predpokladu, že komisia vymenovaná na hodnotenie ponúk vyjadrí pochybnosti o technických parametroch uvedených v ponuke. 
 </t>
  </si>
  <si>
    <t xml:space="preserve">Zhotoviteľ je ďalej povinný počas celej Doby trvania tejto Zmluvy zabezpečiť likvidáciu odpadov, ktoré vzniknú v rámci plnenia tejto Zmluvy, a to v súlade s platnými právnymi predpismi. Povinnosť Zhotoviteľa podľa predchádzajúcej vety sa vzťahuje aj na manipuláciu s pôvodnými Svietidlami alebo sústavami, ktoré boli v zmysle tejto Zmluvy odstránené zo Sústavy verejného osvetlenia mesta, alebo ktoré boli nahradené pri prevádzke a údržbe, za predpokladu, že sú pre Objednávateľa neupotrebiteľné. </t>
  </si>
  <si>
    <t xml:space="preserve">Celková fakturovaná zložka za energiu (vrátane dodatočných svetelných bodov, bez poplatku za elektromer a spotreby iných zariadení) predstavovala v roku 2016 195 524,13 €/mesiac, alebo  2 346 289,56 €/rok. Z čoho sa dá predpokladať, že fakturovaná spotreba predstavuje  22 654,14 MWh/rok. 
Podľa aktuálnej zdrojovej štruktúry poskytnutej prevádzkovateľom verejného osvetlenia[B1] je celkový príkon svetelných zdrojov 4,26 MW. So započítaním spotreby predradníkov s koeficientom 20 % je predpokladaný inštalovaný príkon sústavy verejného osvetlenia 5,11 MW. Inštalovaný príkon nezahŕňa napr. straty vo vedeniach. Za predpokladu štandardného ročného času prevádzky verejného osvetlenia 4 000 h a bez uvažovania regulácie osvetlenia sa dá určiť predpokladaná ročná spotreba elektrickej energie na verejné osvetlenie 20 448 MWh. S uvážením strát vo výške 10 % môže spotreba energie dosahovať okolo 22 500 MWh.  
 </t>
  </si>
  <si>
    <t xml:space="preserve">Cena za distribúciu: </t>
  </si>
  <si>
    <t>€/MWh</t>
  </si>
  <si>
    <t>Poplatok za elektromer</t>
  </si>
  <si>
    <t xml:space="preserve">€/ks </t>
  </si>
  <si>
    <t>SPOLU</t>
  </si>
  <si>
    <t>Cena za dodávku elektriny</t>
  </si>
  <si>
    <t>zmena na letný čas</t>
  </si>
  <si>
    <t>prechod na zimný čas</t>
  </si>
  <si>
    <t>Vyňaté z tabuľky č.6 súťažných podkladov pre súťaž na dodávku elektrickej energie na roky 2017-2020 - stĺpec Verejné osvetlenie - v uzavretej zmluve je odberateľ nazvaný SIEMES</t>
  </si>
  <si>
    <t>Dátum a čas</t>
  </si>
  <si>
    <t>Odber v MWh</t>
  </si>
  <si>
    <t>SPOLU MWh/rok</t>
  </si>
  <si>
    <t>Január</t>
  </si>
  <si>
    <t>Február</t>
  </si>
  <si>
    <t>Marec</t>
  </si>
  <si>
    <t>Apríl</t>
  </si>
  <si>
    <t>Máj</t>
  </si>
  <si>
    <t>Jún</t>
  </si>
  <si>
    <t>Júl</t>
  </si>
  <si>
    <t>August</t>
  </si>
  <si>
    <t>September</t>
  </si>
  <si>
    <t>Október</t>
  </si>
  <si>
    <t>November</t>
  </si>
  <si>
    <t>December</t>
  </si>
  <si>
    <t>Mesiac</t>
  </si>
  <si>
    <t>Hodina</t>
  </si>
  <si>
    <t>Dni</t>
  </si>
  <si>
    <t>Hodinový priemer</t>
  </si>
  <si>
    <t>Minimálna hodnota</t>
  </si>
  <si>
    <t>Maximálna hodnota</t>
  </si>
  <si>
    <t>Maximum</t>
  </si>
  <si>
    <t>ROK 2016 zo súťažných podkladov</t>
  </si>
  <si>
    <t>Súťažené množstvo MWh/rok</t>
  </si>
  <si>
    <t>Dodávka komodity vysúťažená pre roky 2017 - 2020</t>
  </si>
  <si>
    <t>Hodnota usporenej energie pri rešpektovaní P-akt.sb pri súťaženej cene a úpravách po roku 2020 podľa modelu</t>
  </si>
  <si>
    <t>Modelovaný priemerný príkon osvetľovacej sústavy na 1 SB - akcelerácia výmeny žiariviek o 1 rok - už v roku 2018, pod dosiahnutí minima 51,93 W na SB nezvyšovanie</t>
  </si>
  <si>
    <t>Modelovaný priemerný príkon osvetľovacej sústavy na 1 SB - akcelerácia výmeny žiariviek o 1 rok + predpokladaná nižšia hodnota o 5 W vplyvom výmen v roku 2017 - začiatok vymieňania už v roku 2018, pod dosiahnutí minima 51,93 W na SB nezvyšovanie</t>
  </si>
  <si>
    <t>SPOLU (EUR)</t>
  </si>
  <si>
    <t>UPRAVENÁ TABUĽKA Z PRÍLOHY 7 SÚŤAŽNÝCH PODKLADOV (Oprava vzorcov) ZVEREJNENÝCH 30.5.2017 s dosadením hodnoty ceny za prevádzku a údržbu jedného SB zo zmluvy o prevádzke systému na rok 2017 a dopočítaním ročnej ceny obnovy modelovaním na predpokladanú cenu zákazky</t>
  </si>
  <si>
    <t>Štartovná hodnota pre model</t>
  </si>
  <si>
    <t>MWh</t>
  </si>
  <si>
    <t>Referenčná spotreba (Príloha 7)</t>
  </si>
  <si>
    <t>Aktuálna spotreba (Príloha 7)</t>
  </si>
  <si>
    <t>Referenčný príkon sústavy</t>
  </si>
  <si>
    <t>Aktuálny príkon sústavy</t>
  </si>
  <si>
    <t>Priemerná cena opravy stožiara EUR s DPH</t>
  </si>
  <si>
    <t>Cena spotrebovanej + ušetrenej energie bez DPH</t>
  </si>
  <si>
    <t>Cena spotrebovanej + ušetrenej energie s DPH 20%</t>
  </si>
  <si>
    <t>Cena ak by sa neplatilo za ušetrenú energiu</t>
  </si>
  <si>
    <t>Cena výmeny jedného stožiara v roku 2017 v EUR bez DPH</t>
  </si>
  <si>
    <t>Ročná cena obnovy sústavy stožiarov v EUR bez DPH</t>
  </si>
  <si>
    <t>Cena zákazky v EUR bez DPH</t>
  </si>
  <si>
    <t>2017 Plán</t>
  </si>
  <si>
    <r>
      <t xml:space="preserve"> (Z textu rozpočtu na rok 2017) Implementácia Akčného plánu udržateľného energetického rozvoja, (Sustainable Energy Action Plan – SEAP),  financovaná z prostriedkov Európskej investičnej banky cez finančný nástroj ELENA,  v rámci Dohovoru primátorov: cieľom je dosiahnutie zníženia produkcie emisií do roku 2020 o 20% prostredníctvom realizácie opatrení navrhnutých implementáciou na oblasť budov (122 budov) a verejného osvetlenia so </t>
    </r>
    <r>
      <rPr>
        <sz val="10"/>
        <color rgb="FFFF0000"/>
        <rFont val="Calibri"/>
        <family val="2"/>
        <charset val="238"/>
        <scheme val="minor"/>
      </rPr>
      <t>45 688</t>
    </r>
    <r>
      <rPr>
        <sz val="10"/>
        <color theme="1"/>
        <rFont val="Calibri"/>
        <family val="2"/>
        <scheme val="minor"/>
      </rPr>
      <t xml:space="preserve"> svietidlami. Celkové zníženie produkcie emisií na území hlavného mesta by malo dosiahnuť 20,74%. A97</t>
    </r>
  </si>
  <si>
    <r>
      <t xml:space="preserve"> Plošná výmena svietidiel s pôvodnou technológiou (ortuťové výbojky, sodíkové výbojky, kompaktné žiarivky, lineárne žiarivky, halogenidové výbojky – okrem iluminácií) v počte </t>
    </r>
    <r>
      <rPr>
        <sz val="8"/>
        <color rgb="FFFF0000"/>
        <rFont val="Calibri"/>
        <family val="2"/>
        <charset val="238"/>
        <scheme val="minor"/>
      </rPr>
      <t>47 475</t>
    </r>
    <r>
      <rPr>
        <sz val="8"/>
        <color theme="1"/>
        <rFont val="Calibri"/>
        <family val="2"/>
        <scheme val="minor"/>
      </rPr>
      <t xml:space="preserve"> svietidiel za LED svietidlá</t>
    </r>
  </si>
  <si>
    <t>2018 Prognóza</t>
  </si>
  <si>
    <t>2017 Prognóza</t>
  </si>
  <si>
    <t>Ročná odplata s DPH</t>
  </si>
  <si>
    <t>bez DPH</t>
  </si>
  <si>
    <t>s DPH</t>
  </si>
  <si>
    <t>K</t>
  </si>
  <si>
    <t>L</t>
  </si>
  <si>
    <t>Q</t>
  </si>
  <si>
    <t>S</t>
  </si>
  <si>
    <t>M</t>
  </si>
  <si>
    <t>N</t>
  </si>
  <si>
    <t>Druh</t>
  </si>
  <si>
    <t>Watt</t>
  </si>
  <si>
    <t>Počet svetelných zdrojov vo svietidle</t>
  </si>
  <si>
    <t>Počet svietidiel</t>
  </si>
  <si>
    <t>Počet svetelných zdrojov celkom</t>
  </si>
  <si>
    <t>Watt celkom</t>
  </si>
  <si>
    <t>Nevymenené svetelné zdroje</t>
  </si>
  <si>
    <t>Iterácia - na aktuálny priemerný príkon P_akt.sb</t>
  </si>
  <si>
    <t>Prírastok svetelných bodov</t>
  </si>
  <si>
    <t>Rozdie P-akt.sb.r-1 - P_akt.sb.r</t>
  </si>
  <si>
    <t xml:space="preserve">Počet vymenených stĺpov so svetelným zdrojombodom 51,93 W </t>
  </si>
  <si>
    <t>Pridanie príkonu 300 svetelných bodov ročne</t>
  </si>
  <si>
    <t>Vysvetlenie pre stúpanie priemerného príkonu</t>
  </si>
  <si>
    <t>Kumulatívne vymenené svetelné zdroje + vymenené stĺpy a nové svetelné body</t>
  </si>
  <si>
    <t>Kumulatívne počet vymenených svietidiel so svetelným zdrojom 51,93</t>
  </si>
  <si>
    <t>Ročne vymenené svetelné zdroje</t>
  </si>
  <si>
    <t>Výmena svetelných bodov</t>
  </si>
  <si>
    <t>Namodelované predpokladané tempo výmeny stĺpov a obmeny svietidiel tak, aby zodpovedali zmene priemerného príkonu svetelného bodu, overenie reálnosti požiadaviek zmluvy</t>
  </si>
  <si>
    <t>Pre ďalšie úpravy a doplnenie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</si>
</sst>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8" formatCode="#,##0.00\ &quot;€&quot;;[Red]\-#,##0.00\ &quot;€&quot;"/>
    <numFmt numFmtId="43" formatCode="_-* #,##0.00\ _€_-;\-* #,##0.00\ _€_-;_-* &quot;-&quot;??\ _€_-;_-@_-"/>
    <numFmt numFmtId="164" formatCode="_-* #,##0\ _€_-;\-* #,##0\ _€_-;_-* &quot;-&quot;??\ _€_-;_-@_-"/>
    <numFmt numFmtId="165" formatCode="_-* #,##0.0000\ _€_-;\-* #,##0.0000\ _€_-;_-* &quot;-&quot;??\ _€_-;_-@_-"/>
    <numFmt numFmtId="166" formatCode="0_ ;\-0\ "/>
    <numFmt numFmtId="167" formatCode="_-* #,##0.000\ _€_-;\-* #,##0.000\ _€_-;_-* &quot;-&quot;??\ _€_-;_-@_-"/>
    <numFmt numFmtId="168" formatCode="0.0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C00000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color theme="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scheme val="minor"/>
    </font>
    <font>
      <sz val="10"/>
      <color rgb="FFFF0000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A7F7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B0F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21">
    <xf numFmtId="0" fontId="0" fillId="0" borderId="0" xfId="0"/>
    <xf numFmtId="0" fontId="3" fillId="0" borderId="0" xfId="0" applyFont="1" applyAlignment="1">
      <alignment horizontal="left" vertical="center" wrapText="1" indent="1"/>
    </xf>
    <xf numFmtId="4" fontId="3" fillId="0" borderId="0" xfId="0" applyNumberFormat="1" applyFont="1" applyAlignment="1">
      <alignment horizontal="left" vertical="center" wrapText="1" indent="1"/>
    </xf>
    <xf numFmtId="0" fontId="3" fillId="2" borderId="0" xfId="0" applyFont="1" applyFill="1" applyAlignment="1">
      <alignment horizontal="left" vertical="center" wrapText="1" indent="1"/>
    </xf>
    <xf numFmtId="0" fontId="3" fillId="0" borderId="1" xfId="0" applyFont="1" applyBorder="1" applyAlignment="1">
      <alignment horizontal="left" vertical="center" wrapText="1" indent="1"/>
    </xf>
    <xf numFmtId="0" fontId="5" fillId="0" borderId="1" xfId="0" applyFont="1" applyBorder="1" applyAlignment="1">
      <alignment horizontal="left" vertical="center" wrapText="1" indent="1"/>
    </xf>
    <xf numFmtId="164" fontId="3" fillId="0" borderId="0" xfId="0" applyNumberFormat="1" applyFont="1" applyAlignment="1">
      <alignment horizontal="left" vertical="center" wrapText="1" indent="1"/>
    </xf>
    <xf numFmtId="164" fontId="3" fillId="3" borderId="1" xfId="1" applyNumberFormat="1" applyFont="1" applyFill="1" applyBorder="1" applyAlignment="1">
      <alignment horizontal="left" vertical="center" wrapText="1" indent="1"/>
    </xf>
    <xf numFmtId="0" fontId="3" fillId="7" borderId="0" xfId="0" applyFont="1" applyFill="1" applyAlignment="1">
      <alignment horizontal="left" vertical="center" wrapText="1" indent="1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 indent="1"/>
    </xf>
    <xf numFmtId="0" fontId="7" fillId="4" borderId="1" xfId="0" applyFont="1" applyFill="1" applyBorder="1" applyAlignment="1">
      <alignment horizontal="left" vertical="center" wrapText="1" indent="1"/>
    </xf>
    <xf numFmtId="0" fontId="7" fillId="5" borderId="1" xfId="0" applyFont="1" applyFill="1" applyBorder="1" applyAlignment="1">
      <alignment horizontal="left" vertical="center" wrapText="1" indent="1"/>
    </xf>
    <xf numFmtId="4" fontId="7" fillId="0" borderId="1" xfId="0" applyNumberFormat="1" applyFont="1" applyBorder="1" applyAlignment="1">
      <alignment horizontal="left" vertical="center" wrapText="1" indent="1"/>
    </xf>
    <xf numFmtId="4" fontId="3" fillId="0" borderId="1" xfId="0" applyNumberFormat="1" applyFont="1" applyBorder="1" applyAlignment="1">
      <alignment horizontal="right" vertical="center" wrapText="1" indent="1"/>
    </xf>
    <xf numFmtId="4" fontId="5" fillId="0" borderId="1" xfId="0" applyNumberFormat="1" applyFont="1" applyBorder="1" applyAlignment="1">
      <alignment horizontal="left" vertical="center" wrapText="1" indent="1"/>
    </xf>
    <xf numFmtId="164" fontId="3" fillId="0" borderId="1" xfId="1" applyNumberFormat="1" applyFont="1" applyBorder="1" applyAlignment="1">
      <alignment horizontal="right" vertical="center" wrapText="1" indent="1"/>
    </xf>
    <xf numFmtId="0" fontId="3" fillId="0" borderId="1" xfId="0" applyFont="1" applyBorder="1" applyAlignment="1">
      <alignment horizontal="right" vertical="center" wrapText="1" indent="1"/>
    </xf>
    <xf numFmtId="10" fontId="3" fillId="0" borderId="1" xfId="0" applyNumberFormat="1" applyFont="1" applyBorder="1" applyAlignment="1">
      <alignment horizontal="right" vertical="center" wrapText="1" indent="1"/>
    </xf>
    <xf numFmtId="4" fontId="4" fillId="0" borderId="1" xfId="0" applyNumberFormat="1" applyFont="1" applyBorder="1" applyAlignment="1">
      <alignment horizontal="right" vertical="center" wrapText="1" indent="1"/>
    </xf>
    <xf numFmtId="0" fontId="5" fillId="8" borderId="1" xfId="0" applyFont="1" applyFill="1" applyBorder="1" applyAlignment="1">
      <alignment horizontal="left" vertical="center" wrapText="1" indent="1"/>
    </xf>
    <xf numFmtId="0" fontId="9" fillId="8" borderId="1" xfId="0" applyFont="1" applyFill="1" applyBorder="1" applyAlignment="1">
      <alignment horizontal="left" vertical="center" wrapText="1" indent="1"/>
    </xf>
    <xf numFmtId="164" fontId="3" fillId="8" borderId="1" xfId="1" applyNumberFormat="1" applyFont="1" applyFill="1" applyBorder="1" applyAlignment="1">
      <alignment horizontal="left" vertical="center" wrapText="1" indent="1"/>
    </xf>
    <xf numFmtId="164" fontId="3" fillId="8" borderId="1" xfId="0" applyNumberFormat="1" applyFont="1" applyFill="1" applyBorder="1" applyAlignment="1">
      <alignment horizontal="left" vertical="center" wrapText="1" indent="1"/>
    </xf>
    <xf numFmtId="164" fontId="3" fillId="9" borderId="1" xfId="0" applyNumberFormat="1" applyFont="1" applyFill="1" applyBorder="1" applyAlignment="1">
      <alignment horizontal="right" vertical="center" wrapText="1" indent="1"/>
    </xf>
    <xf numFmtId="164" fontId="3" fillId="0" borderId="1" xfId="0" applyNumberFormat="1" applyFont="1" applyBorder="1" applyAlignment="1">
      <alignment horizontal="right" vertical="center" wrapText="1" indent="1"/>
    </xf>
    <xf numFmtId="164" fontId="3" fillId="0" borderId="1" xfId="1" applyNumberFormat="1" applyFont="1" applyBorder="1" applyAlignment="1">
      <alignment horizontal="right" vertical="center" wrapText="1" indent="2"/>
    </xf>
    <xf numFmtId="0" fontId="3" fillId="4" borderId="1" xfId="0" applyFont="1" applyFill="1" applyBorder="1" applyAlignment="1">
      <alignment horizontal="right" vertical="center" wrapText="1" indent="1"/>
    </xf>
    <xf numFmtId="0" fontId="3" fillId="5" borderId="1" xfId="0" applyFont="1" applyFill="1" applyBorder="1" applyAlignment="1">
      <alignment horizontal="right" vertical="center" wrapText="1" indent="1"/>
    </xf>
    <xf numFmtId="164" fontId="3" fillId="9" borderId="4" xfId="0" applyNumberFormat="1" applyFont="1" applyFill="1" applyBorder="1" applyAlignment="1">
      <alignment horizontal="right" vertical="center" wrapText="1" indent="1"/>
    </xf>
    <xf numFmtId="43" fontId="3" fillId="0" borderId="0" xfId="1" applyFont="1" applyAlignment="1">
      <alignment horizontal="left" vertical="center" wrapText="1" indent="1"/>
    </xf>
    <xf numFmtId="164" fontId="3" fillId="7" borderId="0" xfId="0" applyNumberFormat="1" applyFont="1" applyFill="1" applyAlignment="1">
      <alignment horizontal="center" vertical="center" wrapText="1"/>
    </xf>
    <xf numFmtId="165" fontId="3" fillId="3" borderId="1" xfId="1" applyNumberFormat="1" applyFont="1" applyFill="1" applyBorder="1" applyAlignment="1">
      <alignment horizontal="left" vertical="center" wrapText="1" indent="1"/>
    </xf>
    <xf numFmtId="164" fontId="3" fillId="10" borderId="1" xfId="1" applyNumberFormat="1" applyFont="1" applyFill="1" applyBorder="1" applyAlignment="1">
      <alignment horizontal="left" vertical="center" wrapText="1" indent="1"/>
    </xf>
    <xf numFmtId="164" fontId="5" fillId="10" borderId="1" xfId="1" applyNumberFormat="1" applyFont="1" applyFill="1" applyBorder="1" applyAlignment="1">
      <alignment horizontal="left" vertical="center" wrapText="1" indent="1"/>
    </xf>
    <xf numFmtId="0" fontId="5" fillId="7" borderId="1" xfId="0" applyFont="1" applyFill="1" applyBorder="1" applyAlignment="1">
      <alignment horizontal="left" vertical="center" wrapText="1" indent="1"/>
    </xf>
    <xf numFmtId="164" fontId="5" fillId="7" borderId="1" xfId="0" applyNumberFormat="1" applyFont="1" applyFill="1" applyBorder="1" applyAlignment="1">
      <alignment horizontal="left" vertical="center" wrapText="1" indent="1"/>
    </xf>
    <xf numFmtId="164" fontId="10" fillId="7" borderId="1" xfId="0" applyNumberFormat="1" applyFont="1" applyFill="1" applyBorder="1" applyAlignment="1">
      <alignment horizontal="right" vertical="center" wrapText="1" indent="1"/>
    </xf>
    <xf numFmtId="0" fontId="5" fillId="8" borderId="1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3" fillId="7" borderId="0" xfId="0" applyFont="1" applyFill="1" applyAlignment="1">
      <alignment horizontal="center" vertical="center" wrapText="1"/>
    </xf>
    <xf numFmtId="8" fontId="3" fillId="0" borderId="0" xfId="0" applyNumberFormat="1" applyFont="1" applyAlignment="1">
      <alignment horizontal="left" vertical="center" wrapText="1" indent="1"/>
    </xf>
    <xf numFmtId="164" fontId="0" fillId="0" borderId="0" xfId="1" applyNumberFormat="1" applyFont="1" applyAlignment="1">
      <alignment vertical="center" wrapText="1"/>
    </xf>
    <xf numFmtId="164" fontId="0" fillId="0" borderId="0" xfId="1" applyNumberFormat="1" applyFont="1" applyAlignment="1">
      <alignment vertical="center"/>
    </xf>
    <xf numFmtId="164" fontId="0" fillId="0" borderId="1" xfId="1" applyNumberFormat="1" applyFont="1" applyBorder="1" applyAlignment="1">
      <alignment horizontal="right" vertical="center"/>
    </xf>
    <xf numFmtId="164" fontId="0" fillId="4" borderId="1" xfId="1" applyNumberFormat="1" applyFont="1" applyFill="1" applyBorder="1" applyAlignment="1">
      <alignment horizontal="right" vertical="center"/>
    </xf>
    <xf numFmtId="164" fontId="0" fillId="6" borderId="1" xfId="1" applyNumberFormat="1" applyFont="1" applyFill="1" applyBorder="1" applyAlignment="1">
      <alignment horizontal="right" vertical="center"/>
    </xf>
    <xf numFmtId="164" fontId="0" fillId="5" borderId="1" xfId="1" applyNumberFormat="1" applyFont="1" applyFill="1" applyBorder="1" applyAlignment="1">
      <alignment horizontal="right" vertical="center"/>
    </xf>
    <xf numFmtId="164" fontId="0" fillId="0" borderId="11" xfId="1" applyNumberFormat="1" applyFont="1" applyBorder="1" applyAlignment="1">
      <alignment horizontal="right" vertical="center"/>
    </xf>
    <xf numFmtId="164" fontId="0" fillId="4" borderId="11" xfId="1" applyNumberFormat="1" applyFont="1" applyFill="1" applyBorder="1" applyAlignment="1">
      <alignment horizontal="right" vertical="center"/>
    </xf>
    <xf numFmtId="164" fontId="0" fillId="6" borderId="11" xfId="1" applyNumberFormat="1" applyFont="1" applyFill="1" applyBorder="1" applyAlignment="1">
      <alignment horizontal="right" vertical="center"/>
    </xf>
    <xf numFmtId="166" fontId="11" fillId="0" borderId="3" xfId="1" applyNumberFormat="1" applyFont="1" applyBorder="1" applyAlignment="1">
      <alignment horizontal="center" vertical="center"/>
    </xf>
    <xf numFmtId="166" fontId="11" fillId="0" borderId="16" xfId="1" applyNumberFormat="1" applyFont="1" applyBorder="1" applyAlignment="1">
      <alignment horizontal="center" vertical="center"/>
    </xf>
    <xf numFmtId="166" fontId="11" fillId="0" borderId="18" xfId="1" applyNumberFormat="1" applyFont="1" applyBorder="1" applyAlignment="1">
      <alignment horizontal="center" vertical="center"/>
    </xf>
    <xf numFmtId="166" fontId="11" fillId="0" borderId="19" xfId="1" applyNumberFormat="1" applyFont="1" applyBorder="1" applyAlignment="1">
      <alignment horizontal="center" vertical="center"/>
    </xf>
    <xf numFmtId="164" fontId="1" fillId="0" borderId="17" xfId="1" applyNumberFormat="1" applyFont="1" applyBorder="1" applyAlignment="1">
      <alignment horizontal="center" vertical="center" wrapText="1"/>
    </xf>
    <xf numFmtId="164" fontId="1" fillId="0" borderId="15" xfId="1" applyNumberFormat="1" applyFont="1" applyBorder="1" applyAlignment="1">
      <alignment horizontal="center" vertical="center" wrapText="1"/>
    </xf>
    <xf numFmtId="164" fontId="1" fillId="0" borderId="10" xfId="1" applyNumberFormat="1" applyFont="1" applyBorder="1" applyAlignment="1">
      <alignment vertical="center" wrapText="1"/>
    </xf>
    <xf numFmtId="164" fontId="1" fillId="4" borderId="10" xfId="1" applyNumberFormat="1" applyFont="1" applyFill="1" applyBorder="1" applyAlignment="1">
      <alignment vertical="center" wrapText="1"/>
    </xf>
    <xf numFmtId="164" fontId="1" fillId="6" borderId="10" xfId="1" applyNumberFormat="1" applyFont="1" applyFill="1" applyBorder="1" applyAlignment="1">
      <alignment vertical="center" wrapText="1"/>
    </xf>
    <xf numFmtId="164" fontId="11" fillId="4" borderId="12" xfId="1" applyNumberFormat="1" applyFont="1" applyFill="1" applyBorder="1" applyAlignment="1">
      <alignment vertical="center" wrapText="1"/>
    </xf>
    <xf numFmtId="164" fontId="11" fillId="4" borderId="13" xfId="1" applyNumberFormat="1" applyFont="1" applyFill="1" applyBorder="1" applyAlignment="1">
      <alignment horizontal="right" vertical="center"/>
    </xf>
    <xf numFmtId="164" fontId="11" fillId="4" borderId="14" xfId="1" applyNumberFormat="1" applyFont="1" applyFill="1" applyBorder="1" applyAlignment="1">
      <alignment horizontal="right" vertical="center"/>
    </xf>
    <xf numFmtId="164" fontId="0" fillId="5" borderId="0" xfId="1" applyNumberFormat="1" applyFont="1" applyFill="1" applyAlignment="1">
      <alignment vertical="center" wrapText="1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164" fontId="0" fillId="0" borderId="1" xfId="1" applyNumberFormat="1" applyFont="1" applyBorder="1" applyAlignment="1">
      <alignment vertical="center"/>
    </xf>
    <xf numFmtId="0" fontId="11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 wrapText="1" indent="1"/>
    </xf>
    <xf numFmtId="164" fontId="3" fillId="3" borderId="0" xfId="1" applyNumberFormat="1" applyFont="1" applyFill="1" applyBorder="1" applyAlignment="1">
      <alignment horizontal="left" vertical="center" wrapText="1" indent="1"/>
    </xf>
    <xf numFmtId="0" fontId="3" fillId="0" borderId="0" xfId="0" applyFont="1" applyBorder="1" applyAlignment="1">
      <alignment horizontal="center" vertical="center" wrapText="1"/>
    </xf>
    <xf numFmtId="165" fontId="3" fillId="3" borderId="0" xfId="1" applyNumberFormat="1" applyFont="1" applyFill="1" applyBorder="1" applyAlignment="1">
      <alignment horizontal="left" vertical="center" wrapText="1" indent="1"/>
    </xf>
    <xf numFmtId="167" fontId="3" fillId="0" borderId="0" xfId="0" applyNumberFormat="1" applyFont="1" applyAlignment="1">
      <alignment horizontal="left" vertical="center" wrapText="1" indent="1"/>
    </xf>
    <xf numFmtId="2" fontId="3" fillId="0" borderId="0" xfId="0" applyNumberFormat="1" applyFont="1" applyAlignment="1">
      <alignment horizontal="left" vertical="center" wrapText="1" indent="1"/>
    </xf>
    <xf numFmtId="164" fontId="3" fillId="0" borderId="0" xfId="1" applyNumberFormat="1" applyFont="1" applyAlignment="1">
      <alignment horizontal="left" vertical="center" wrapText="1" indent="1"/>
    </xf>
    <xf numFmtId="0" fontId="8" fillId="0" borderId="1" xfId="0" applyFont="1" applyBorder="1" applyAlignment="1">
      <alignment horizontal="center" wrapText="1"/>
    </xf>
    <xf numFmtId="0" fontId="0" fillId="0" borderId="1" xfId="0" applyBorder="1"/>
    <xf numFmtId="14" fontId="0" fillId="0" borderId="10" xfId="0" applyNumberFormat="1" applyBorder="1"/>
    <xf numFmtId="0" fontId="0" fillId="0" borderId="11" xfId="0" applyBorder="1"/>
    <xf numFmtId="22" fontId="0" fillId="0" borderId="10" xfId="0" applyNumberFormat="1" applyBorder="1"/>
    <xf numFmtId="22" fontId="0" fillId="5" borderId="10" xfId="0" applyNumberFormat="1" applyFill="1" applyBorder="1"/>
    <xf numFmtId="0" fontId="0" fillId="5" borderId="11" xfId="0" applyFill="1" applyBorder="1"/>
    <xf numFmtId="22" fontId="0" fillId="0" borderId="12" xfId="0" applyNumberFormat="1" applyBorder="1"/>
    <xf numFmtId="0" fontId="0" fillId="0" borderId="14" xfId="0" applyBorder="1"/>
    <xf numFmtId="14" fontId="0" fillId="0" borderId="15" xfId="0" applyNumberFormat="1" applyBorder="1"/>
    <xf numFmtId="0" fontId="0" fillId="0" borderId="16" xfId="0" applyBorder="1"/>
    <xf numFmtId="0" fontId="8" fillId="0" borderId="12" xfId="0" applyFont="1" applyBorder="1" applyAlignment="1">
      <alignment horizontal="center" wrapText="1"/>
    </xf>
    <xf numFmtId="0" fontId="8" fillId="0" borderId="14" xfId="0" applyFont="1" applyBorder="1" applyAlignment="1">
      <alignment horizontal="center" wrapText="1"/>
    </xf>
    <xf numFmtId="1" fontId="11" fillId="0" borderId="21" xfId="0" applyNumberFormat="1" applyFont="1" applyBorder="1"/>
    <xf numFmtId="0" fontId="0" fillId="0" borderId="17" xfId="0" applyBorder="1"/>
    <xf numFmtId="0" fontId="0" fillId="4" borderId="1" xfId="0" applyFill="1" applyBorder="1"/>
    <xf numFmtId="0" fontId="11" fillId="0" borderId="1" xfId="0" applyFont="1" applyBorder="1"/>
    <xf numFmtId="0" fontId="11" fillId="0" borderId="1" xfId="0" applyFont="1" applyBorder="1" applyAlignment="1">
      <alignment horizontal="center"/>
    </xf>
    <xf numFmtId="0" fontId="11" fillId="12" borderId="1" xfId="0" applyFont="1" applyFill="1" applyBorder="1"/>
    <xf numFmtId="0" fontId="11" fillId="4" borderId="1" xfId="0" applyFont="1" applyFill="1" applyBorder="1"/>
    <xf numFmtId="20" fontId="11" fillId="4" borderId="1" xfId="0" applyNumberFormat="1" applyFont="1" applyFill="1" applyBorder="1"/>
    <xf numFmtId="0" fontId="11" fillId="0" borderId="0" xfId="0" applyFont="1"/>
    <xf numFmtId="168" fontId="0" fillId="4" borderId="1" xfId="0" applyNumberFormat="1" applyFill="1" applyBorder="1"/>
    <xf numFmtId="168" fontId="0" fillId="0" borderId="1" xfId="0" applyNumberFormat="1" applyBorder="1"/>
    <xf numFmtId="0" fontId="3" fillId="0" borderId="10" xfId="0" applyFont="1" applyBorder="1" applyAlignment="1">
      <alignment horizontal="left" vertical="center" wrapText="1" indent="1"/>
    </xf>
    <xf numFmtId="0" fontId="3" fillId="0" borderId="5" xfId="0" applyFont="1" applyBorder="1" applyAlignment="1">
      <alignment horizontal="left" vertical="center" wrapText="1" indent="1"/>
    </xf>
    <xf numFmtId="0" fontId="3" fillId="4" borderId="12" xfId="0" applyFont="1" applyFill="1" applyBorder="1" applyAlignment="1">
      <alignment horizontal="left" vertical="center" wrapText="1" indent="1"/>
    </xf>
    <xf numFmtId="0" fontId="3" fillId="4" borderId="13" xfId="0" applyFont="1" applyFill="1" applyBorder="1" applyAlignment="1">
      <alignment horizontal="left" vertical="center" wrapText="1" indent="1"/>
    </xf>
    <xf numFmtId="0" fontId="3" fillId="4" borderId="14" xfId="0" applyFont="1" applyFill="1" applyBorder="1" applyAlignment="1">
      <alignment horizontal="left" vertical="center" wrapText="1" indent="1"/>
    </xf>
    <xf numFmtId="0" fontId="7" fillId="4" borderId="7" xfId="0" applyFont="1" applyFill="1" applyBorder="1" applyAlignment="1">
      <alignment horizontal="left" vertical="center" wrapText="1" indent="1"/>
    </xf>
    <xf numFmtId="0" fontId="7" fillId="4" borderId="8" xfId="0" applyFont="1" applyFill="1" applyBorder="1" applyAlignment="1">
      <alignment horizontal="left" vertical="center" wrapText="1" indent="1"/>
    </xf>
    <xf numFmtId="0" fontId="3" fillId="4" borderId="8" xfId="0" applyFont="1" applyFill="1" applyBorder="1" applyAlignment="1">
      <alignment horizontal="right" vertical="center" wrapText="1" indent="1"/>
    </xf>
    <xf numFmtId="0" fontId="3" fillId="4" borderId="9" xfId="0" applyFont="1" applyFill="1" applyBorder="1" applyAlignment="1">
      <alignment horizontal="right" vertical="center" wrapText="1" indent="1"/>
    </xf>
    <xf numFmtId="0" fontId="7" fillId="5" borderId="10" xfId="0" applyFont="1" applyFill="1" applyBorder="1" applyAlignment="1">
      <alignment horizontal="left" vertical="center" wrapText="1" indent="1"/>
    </xf>
    <xf numFmtId="0" fontId="3" fillId="5" borderId="11" xfId="0" applyFont="1" applyFill="1" applyBorder="1" applyAlignment="1">
      <alignment horizontal="right" vertical="center" wrapText="1" indent="1"/>
    </xf>
    <xf numFmtId="164" fontId="3" fillId="10" borderId="13" xfId="1" applyNumberFormat="1" applyFont="1" applyFill="1" applyBorder="1" applyAlignment="1">
      <alignment horizontal="left" vertical="center" wrapText="1" indent="1"/>
    </xf>
    <xf numFmtId="164" fontId="3" fillId="10" borderId="27" xfId="1" applyNumberFormat="1" applyFont="1" applyFill="1" applyBorder="1" applyAlignment="1">
      <alignment horizontal="left" vertical="center" wrapText="1" indent="1"/>
    </xf>
    <xf numFmtId="0" fontId="5" fillId="0" borderId="28" xfId="0" applyFont="1" applyBorder="1" applyAlignment="1">
      <alignment horizontal="center" vertical="center" wrapText="1"/>
    </xf>
    <xf numFmtId="164" fontId="5" fillId="10" borderId="29" xfId="0" applyNumberFormat="1" applyFont="1" applyFill="1" applyBorder="1" applyAlignment="1">
      <alignment horizontal="left" vertical="center" wrapText="1" indent="1"/>
    </xf>
    <xf numFmtId="0" fontId="3" fillId="0" borderId="30" xfId="0" applyFont="1" applyBorder="1" applyAlignment="1">
      <alignment horizontal="left" vertical="center" wrapText="1" indent="1"/>
    </xf>
    <xf numFmtId="0" fontId="3" fillId="0" borderId="2" xfId="0" applyFont="1" applyBorder="1" applyAlignment="1">
      <alignment horizontal="left" vertical="center" wrapText="1" indent="1"/>
    </xf>
    <xf numFmtId="0" fontId="3" fillId="0" borderId="31" xfId="0" applyFont="1" applyBorder="1" applyAlignment="1">
      <alignment horizontal="left" vertical="center" wrapText="1" indent="1"/>
    </xf>
    <xf numFmtId="0" fontId="3" fillId="4" borderId="32" xfId="0" applyFont="1" applyFill="1" applyBorder="1" applyAlignment="1">
      <alignment horizontal="left" vertical="center" wrapText="1" indent="1"/>
    </xf>
    <xf numFmtId="0" fontId="3" fillId="4" borderId="26" xfId="0" applyFont="1" applyFill="1" applyBorder="1" applyAlignment="1">
      <alignment horizontal="left" vertical="center" wrapText="1" indent="1"/>
    </xf>
    <xf numFmtId="0" fontId="3" fillId="4" borderId="33" xfId="0" applyFont="1" applyFill="1" applyBorder="1" applyAlignment="1">
      <alignment horizontal="left" vertical="center" wrapText="1" indent="1"/>
    </xf>
    <xf numFmtId="2" fontId="3" fillId="0" borderId="1" xfId="0" applyNumberFormat="1" applyFont="1" applyBorder="1" applyAlignment="1">
      <alignment horizontal="left" vertical="center" wrapText="1" indent="1"/>
    </xf>
    <xf numFmtId="164" fontId="5" fillId="10" borderId="1" xfId="0" applyNumberFormat="1" applyFont="1" applyFill="1" applyBorder="1" applyAlignment="1">
      <alignment horizontal="left" vertical="center" wrapText="1" inden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0" fillId="0" borderId="10" xfId="0" applyBorder="1" applyAlignment="1">
      <alignment vertical="center"/>
    </xf>
    <xf numFmtId="0" fontId="11" fillId="0" borderId="11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164" fontId="0" fillId="0" borderId="11" xfId="1" applyNumberFormat="1" applyFont="1" applyBorder="1" applyAlignment="1">
      <alignment vertical="center"/>
    </xf>
    <xf numFmtId="0" fontId="11" fillId="0" borderId="12" xfId="0" applyFont="1" applyBorder="1" applyAlignment="1">
      <alignment horizontal="center" vertical="center"/>
    </xf>
    <xf numFmtId="164" fontId="0" fillId="0" borderId="13" xfId="1" applyNumberFormat="1" applyFont="1" applyBorder="1" applyAlignment="1">
      <alignment vertical="center"/>
    </xf>
    <xf numFmtId="0" fontId="0" fillId="0" borderId="13" xfId="0" applyBorder="1" applyAlignment="1">
      <alignment vertical="center"/>
    </xf>
    <xf numFmtId="164" fontId="0" fillId="0" borderId="14" xfId="1" applyNumberFormat="1" applyFont="1" applyBorder="1" applyAlignment="1">
      <alignment vertical="center"/>
    </xf>
    <xf numFmtId="1" fontId="3" fillId="0" borderId="0" xfId="0" applyNumberFormat="1" applyFont="1" applyAlignment="1">
      <alignment horizontal="left" vertical="center" wrapText="1" indent="1"/>
    </xf>
    <xf numFmtId="0" fontId="3" fillId="0" borderId="35" xfId="0" applyFont="1" applyBorder="1" applyAlignment="1">
      <alignment horizontal="left" vertical="center" wrapText="1" indent="1"/>
    </xf>
    <xf numFmtId="0" fontId="3" fillId="0" borderId="36" xfId="0" applyFont="1" applyBorder="1" applyAlignment="1">
      <alignment horizontal="left" vertical="center" wrapText="1" indent="1"/>
    </xf>
    <xf numFmtId="0" fontId="3" fillId="0" borderId="37" xfId="0" applyFont="1" applyBorder="1" applyAlignment="1">
      <alignment horizontal="left" vertical="center" wrapText="1" indent="1"/>
    </xf>
    <xf numFmtId="164" fontId="3" fillId="0" borderId="38" xfId="0" applyNumberFormat="1" applyFont="1" applyBorder="1" applyAlignment="1">
      <alignment horizontal="left" vertical="center" wrapText="1" indent="1"/>
    </xf>
    <xf numFmtId="164" fontId="3" fillId="0" borderId="0" xfId="1" applyNumberFormat="1" applyFont="1" applyBorder="1" applyAlignment="1">
      <alignment horizontal="left" vertical="center" wrapText="1" indent="1"/>
    </xf>
    <xf numFmtId="164" fontId="3" fillId="3" borderId="11" xfId="1" applyNumberFormat="1" applyFont="1" applyFill="1" applyBorder="1" applyAlignment="1">
      <alignment horizontal="left" vertical="center" wrapText="1" indent="1"/>
    </xf>
    <xf numFmtId="164" fontId="3" fillId="9" borderId="0" xfId="1" applyNumberFormat="1" applyFont="1" applyFill="1" applyBorder="1" applyAlignment="1">
      <alignment horizontal="left" vertical="center" wrapText="1" indent="1"/>
    </xf>
    <xf numFmtId="164" fontId="3" fillId="0" borderId="39" xfId="1" applyNumberFormat="1" applyFont="1" applyBorder="1" applyAlignment="1">
      <alignment horizontal="left" vertical="center" wrapText="1" indent="1"/>
    </xf>
    <xf numFmtId="0" fontId="3" fillId="0" borderId="32" xfId="0" applyFont="1" applyBorder="1" applyAlignment="1">
      <alignment horizontal="left" vertical="center" wrapText="1" indent="1"/>
    </xf>
    <xf numFmtId="0" fontId="3" fillId="9" borderId="26" xfId="0" applyFont="1" applyFill="1" applyBorder="1" applyAlignment="1">
      <alignment horizontal="left" vertical="center" wrapText="1" indent="1"/>
    </xf>
    <xf numFmtId="0" fontId="3" fillId="0" borderId="33" xfId="0" applyFont="1" applyBorder="1" applyAlignment="1">
      <alignment horizontal="left" vertical="center" wrapText="1" indent="1"/>
    </xf>
    <xf numFmtId="164" fontId="3" fillId="9" borderId="1" xfId="1" applyNumberFormat="1" applyFont="1" applyFill="1" applyBorder="1" applyAlignment="1">
      <alignment horizontal="left" vertical="center" wrapText="1" indent="1"/>
    </xf>
    <xf numFmtId="166" fontId="11" fillId="12" borderId="19" xfId="1" applyNumberFormat="1" applyFont="1" applyFill="1" applyBorder="1" applyAlignment="1">
      <alignment horizontal="center" vertical="center"/>
    </xf>
    <xf numFmtId="0" fontId="11" fillId="12" borderId="12" xfId="0" applyFont="1" applyFill="1" applyBorder="1" applyAlignment="1">
      <alignment horizontal="center" vertical="center"/>
    </xf>
    <xf numFmtId="164" fontId="0" fillId="12" borderId="13" xfId="1" applyNumberFormat="1" applyFont="1" applyFill="1" applyBorder="1" applyAlignment="1">
      <alignment vertical="center"/>
    </xf>
    <xf numFmtId="0" fontId="0" fillId="12" borderId="13" xfId="0" applyFill="1" applyBorder="1" applyAlignment="1">
      <alignment vertical="center"/>
    </xf>
    <xf numFmtId="164" fontId="0" fillId="12" borderId="14" xfId="1" applyNumberFormat="1" applyFont="1" applyFill="1" applyBorder="1" applyAlignment="1">
      <alignment vertical="center"/>
    </xf>
    <xf numFmtId="166" fontId="11" fillId="0" borderId="40" xfId="1" applyNumberFormat="1" applyFont="1" applyBorder="1" applyAlignment="1">
      <alignment horizontal="center" vertical="center"/>
    </xf>
    <xf numFmtId="164" fontId="0" fillId="0" borderId="41" xfId="1" applyNumberFormat="1" applyFont="1" applyBorder="1" applyAlignment="1">
      <alignment horizontal="right" vertical="center"/>
    </xf>
    <xf numFmtId="164" fontId="0" fillId="4" borderId="41" xfId="1" applyNumberFormat="1" applyFont="1" applyFill="1" applyBorder="1" applyAlignment="1">
      <alignment horizontal="right" vertical="center"/>
    </xf>
    <xf numFmtId="164" fontId="0" fillId="6" borderId="41" xfId="1" applyNumberFormat="1" applyFont="1" applyFill="1" applyBorder="1" applyAlignment="1">
      <alignment horizontal="right" vertical="center"/>
    </xf>
    <xf numFmtId="164" fontId="11" fillId="4" borderId="29" xfId="1" applyNumberFormat="1" applyFont="1" applyFill="1" applyBorder="1" applyAlignment="1">
      <alignment horizontal="right" vertical="center"/>
    </xf>
    <xf numFmtId="166" fontId="11" fillId="13" borderId="6" xfId="1" applyNumberFormat="1" applyFont="1" applyFill="1" applyBorder="1" applyAlignment="1">
      <alignment horizontal="center" vertical="center"/>
    </xf>
    <xf numFmtId="166" fontId="11" fillId="13" borderId="19" xfId="1" applyNumberFormat="1" applyFont="1" applyFill="1" applyBorder="1" applyAlignment="1">
      <alignment horizontal="center" vertical="center"/>
    </xf>
    <xf numFmtId="0" fontId="5" fillId="8" borderId="2" xfId="0" applyFont="1" applyFill="1" applyBorder="1" applyAlignment="1">
      <alignment horizontal="left" vertical="center" wrapText="1" indent="1"/>
    </xf>
    <xf numFmtId="164" fontId="3" fillId="8" borderId="2" xfId="0" applyNumberFormat="1" applyFont="1" applyFill="1" applyBorder="1" applyAlignment="1">
      <alignment horizontal="left" vertical="center" wrapText="1" indent="1"/>
    </xf>
    <xf numFmtId="164" fontId="3" fillId="9" borderId="2" xfId="0" applyNumberFormat="1" applyFont="1" applyFill="1" applyBorder="1" applyAlignment="1">
      <alignment horizontal="right" vertical="center" wrapText="1" indent="1"/>
    </xf>
    <xf numFmtId="0" fontId="5" fillId="4" borderId="17" xfId="0" applyFont="1" applyFill="1" applyBorder="1" applyAlignment="1">
      <alignment horizontal="left" vertical="center" wrapText="1" indent="1"/>
    </xf>
    <xf numFmtId="0" fontId="5" fillId="4" borderId="18" xfId="0" applyFont="1" applyFill="1" applyBorder="1" applyAlignment="1">
      <alignment horizontal="left" vertical="center" wrapText="1" indent="1"/>
    </xf>
    <xf numFmtId="164" fontId="3" fillId="4" borderId="18" xfId="0" applyNumberFormat="1" applyFont="1" applyFill="1" applyBorder="1" applyAlignment="1">
      <alignment horizontal="left" vertical="center" wrapText="1" indent="1"/>
    </xf>
    <xf numFmtId="164" fontId="3" fillId="4" borderId="19" xfId="0" applyNumberFormat="1" applyFont="1" applyFill="1" applyBorder="1" applyAlignment="1">
      <alignment horizontal="right" vertical="center" wrapText="1" indent="1"/>
    </xf>
    <xf numFmtId="0" fontId="5" fillId="0" borderId="0" xfId="0" applyFont="1" applyFill="1" applyBorder="1" applyAlignment="1">
      <alignment horizontal="left" vertical="center" wrapText="1" indent="1"/>
    </xf>
    <xf numFmtId="164" fontId="3" fillId="0" borderId="0" xfId="0" applyNumberFormat="1" applyFont="1" applyFill="1" applyBorder="1" applyAlignment="1">
      <alignment horizontal="left" vertical="center" wrapText="1" indent="1"/>
    </xf>
    <xf numFmtId="164" fontId="3" fillId="0" borderId="0" xfId="0" applyNumberFormat="1" applyFont="1" applyFill="1" applyBorder="1" applyAlignment="1">
      <alignment horizontal="right" vertical="center" wrapText="1" indent="1"/>
    </xf>
    <xf numFmtId="164" fontId="3" fillId="0" borderId="0" xfId="0" applyNumberFormat="1" applyFont="1" applyFill="1" applyAlignment="1">
      <alignment horizontal="left" vertical="center" wrapText="1" indent="1"/>
    </xf>
    <xf numFmtId="0" fontId="3" fillId="0" borderId="0" xfId="0" applyFont="1" applyFill="1" applyAlignment="1">
      <alignment horizontal="left" vertical="center" wrapText="1" indent="1"/>
    </xf>
    <xf numFmtId="1" fontId="0" fillId="0" borderId="1" xfId="0" applyNumberFormat="1" applyBorder="1" applyAlignment="1">
      <alignment vertical="center"/>
    </xf>
    <xf numFmtId="0" fontId="7" fillId="0" borderId="1" xfId="0" applyFont="1" applyFill="1" applyBorder="1" applyAlignment="1">
      <alignment horizontal="left" vertical="center" wrapText="1" indent="1"/>
    </xf>
    <xf numFmtId="0" fontId="7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right" vertical="center" wrapText="1" indent="1"/>
    </xf>
    <xf numFmtId="164" fontId="3" fillId="0" borderId="1" xfId="0" applyNumberFormat="1" applyFont="1" applyFill="1" applyBorder="1" applyAlignment="1">
      <alignment horizontal="right" vertical="center" wrapText="1" indent="1"/>
    </xf>
    <xf numFmtId="43" fontId="3" fillId="0" borderId="1" xfId="0" applyNumberFormat="1" applyFont="1" applyBorder="1" applyAlignment="1">
      <alignment horizontal="right" vertical="center" wrapText="1" indent="1"/>
    </xf>
    <xf numFmtId="0" fontId="3" fillId="11" borderId="1" xfId="0" applyFont="1" applyFill="1" applyBorder="1" applyAlignment="1">
      <alignment horizontal="right" vertical="center" wrapText="1" indent="1"/>
    </xf>
    <xf numFmtId="43" fontId="3" fillId="11" borderId="1" xfId="0" applyNumberFormat="1" applyFont="1" applyFill="1" applyBorder="1" applyAlignment="1">
      <alignment horizontal="right" vertical="center" wrapText="1" indent="1"/>
    </xf>
    <xf numFmtId="43" fontId="3" fillId="4" borderId="1" xfId="0" applyNumberFormat="1" applyFont="1" applyFill="1" applyBorder="1" applyAlignment="1">
      <alignment horizontal="right" vertical="center" wrapText="1" indent="1"/>
    </xf>
    <xf numFmtId="0" fontId="7" fillId="13" borderId="1" xfId="0" applyFont="1" applyFill="1" applyBorder="1" applyAlignment="1">
      <alignment horizontal="left" vertical="center" wrapText="1" indent="1"/>
    </xf>
    <xf numFmtId="0" fontId="3" fillId="13" borderId="1" xfId="0" applyFont="1" applyFill="1" applyBorder="1" applyAlignment="1">
      <alignment horizontal="right" vertical="center" wrapText="1" indent="1"/>
    </xf>
    <xf numFmtId="0" fontId="15" fillId="7" borderId="0" xfId="0" applyFont="1" applyFill="1" applyAlignment="1">
      <alignment horizontal="left" vertical="center" wrapText="1" indent="1"/>
    </xf>
    <xf numFmtId="0" fontId="3" fillId="13" borderId="0" xfId="0" applyFont="1" applyFill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10" borderId="12" xfId="0" applyFont="1" applyFill="1" applyBorder="1" applyAlignment="1">
      <alignment horizontal="center" vertical="center" wrapText="1"/>
    </xf>
    <xf numFmtId="0" fontId="3" fillId="10" borderId="13" xfId="0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2" fillId="12" borderId="1" xfId="0" applyFont="1" applyFill="1" applyBorder="1" applyAlignment="1">
      <alignment horizontal="center" vertical="center" wrapText="1"/>
    </xf>
    <xf numFmtId="0" fontId="3" fillId="5" borderId="20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4" borderId="23" xfId="0" applyFont="1" applyFill="1" applyBorder="1" applyAlignment="1">
      <alignment horizontal="center" vertical="center" wrapText="1"/>
    </xf>
    <xf numFmtId="0" fontId="3" fillId="4" borderId="24" xfId="0" applyFont="1" applyFill="1" applyBorder="1" applyAlignment="1">
      <alignment horizontal="center" vertical="center" wrapText="1"/>
    </xf>
    <xf numFmtId="0" fontId="3" fillId="4" borderId="25" xfId="0" applyFont="1" applyFill="1" applyBorder="1" applyAlignment="1">
      <alignment horizontal="center" vertical="center" wrapText="1"/>
    </xf>
    <xf numFmtId="0" fontId="3" fillId="10" borderId="1" xfId="0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164" fontId="3" fillId="0" borderId="5" xfId="0" applyNumberFormat="1" applyFont="1" applyBorder="1" applyAlignment="1">
      <alignment horizontal="center" vertical="center" wrapText="1"/>
    </xf>
    <xf numFmtId="0" fontId="3" fillId="7" borderId="0" xfId="0" applyFont="1" applyFill="1" applyAlignment="1">
      <alignment horizontal="center" vertical="center" wrapText="1"/>
    </xf>
    <xf numFmtId="43" fontId="3" fillId="9" borderId="4" xfId="0" applyNumberFormat="1" applyFont="1" applyFill="1" applyBorder="1" applyAlignment="1">
      <alignment horizontal="center" vertical="center" wrapText="1"/>
    </xf>
    <xf numFmtId="0" fontId="7" fillId="13" borderId="2" xfId="0" applyFont="1" applyFill="1" applyBorder="1" applyAlignment="1">
      <alignment horizontal="center" vertical="center" wrapText="1"/>
    </xf>
    <xf numFmtId="0" fontId="7" fillId="13" borderId="45" xfId="0" applyFont="1" applyFill="1" applyBorder="1" applyAlignment="1">
      <alignment horizontal="center" vertical="center" wrapText="1"/>
    </xf>
    <xf numFmtId="0" fontId="7" fillId="13" borderId="3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wrapText="1"/>
    </xf>
    <xf numFmtId="0" fontId="8" fillId="0" borderId="9" xfId="0" applyFont="1" applyBorder="1" applyAlignment="1">
      <alignment horizontal="center" wrapText="1"/>
    </xf>
    <xf numFmtId="0" fontId="11" fillId="12" borderId="1" xfId="0" applyFont="1" applyFill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0" fillId="0" borderId="42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3" fillId="0" borderId="1" xfId="1" applyNumberFormat="1" applyFont="1" applyBorder="1" applyAlignment="1">
      <alignment horizontal="right" vertical="center" wrapText="1" indent="1"/>
    </xf>
  </cellXfs>
  <cellStyles count="2">
    <cellStyle name="Čiarka" xfId="1" builtinId="3"/>
    <cellStyle name="Normálna" xfId="0" builtinId="0"/>
  </cellStyles>
  <dxfs count="0"/>
  <tableStyles count="0" defaultTableStyle="TableStyleMedium2" defaultPivotStyle="PivotStyleLight16"/>
  <colors>
    <mruColors>
      <color rgb="FFFA7F72"/>
      <color rgb="FFFF99FF"/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AG138"/>
  <sheetViews>
    <sheetView tabSelected="1" topLeftCell="A114" zoomScale="96" zoomScaleNormal="96" workbookViewId="0">
      <selection activeCell="I8" sqref="I8"/>
    </sheetView>
  </sheetViews>
  <sheetFormatPr defaultRowHeight="12.75" x14ac:dyDescent="0.25"/>
  <cols>
    <col min="1" max="1" width="29.7109375" style="1" customWidth="1"/>
    <col min="2" max="2" width="12" style="1" customWidth="1"/>
    <col min="3" max="4" width="12.7109375" style="1" customWidth="1"/>
    <col min="5" max="24" width="19.5703125" style="1" customWidth="1"/>
    <col min="25" max="25" width="22" style="1" customWidth="1"/>
    <col min="26" max="26" width="14.28515625" style="1" bestFit="1" customWidth="1"/>
    <col min="27" max="27" width="16.140625" style="1" customWidth="1"/>
    <col min="28" max="28" width="12.140625" style="1" bestFit="1" customWidth="1"/>
    <col min="29" max="29" width="10.5703125" style="1" bestFit="1" customWidth="1"/>
    <col min="30" max="30" width="9.140625" style="1"/>
    <col min="31" max="31" width="13.28515625" style="1" bestFit="1" customWidth="1"/>
    <col min="32" max="32" width="10.7109375" style="1" bestFit="1" customWidth="1"/>
    <col min="33" max="33" width="15.7109375" style="1" bestFit="1" customWidth="1"/>
    <col min="34" max="16384" width="9.140625" style="1"/>
  </cols>
  <sheetData>
    <row r="4" spans="1:25" ht="45.75" customHeight="1" x14ac:dyDescent="0.25">
      <c r="A4" s="206" t="s">
        <v>117</v>
      </c>
      <c r="B4" s="206"/>
      <c r="C4" s="206"/>
      <c r="D4" s="206"/>
      <c r="E4" s="206"/>
      <c r="F4" s="182" t="s">
        <v>162</v>
      </c>
      <c r="G4" s="182"/>
      <c r="H4" s="182"/>
      <c r="I4" s="182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</row>
    <row r="5" spans="1:25" ht="13.5" thickBot="1" x14ac:dyDescent="0.3">
      <c r="A5" s="204" t="s">
        <v>0</v>
      </c>
      <c r="B5" s="204"/>
      <c r="C5" s="204"/>
      <c r="D5" s="39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</row>
    <row r="6" spans="1:25" ht="38.25" x14ac:dyDescent="0.25">
      <c r="A6" s="5" t="s">
        <v>13</v>
      </c>
      <c r="B6" s="4" t="s">
        <v>14</v>
      </c>
      <c r="C6" s="5" t="s">
        <v>32</v>
      </c>
      <c r="D6" s="68"/>
      <c r="F6" s="134" t="s">
        <v>128</v>
      </c>
      <c r="G6" s="135" t="s">
        <v>130</v>
      </c>
      <c r="H6" s="136" t="s">
        <v>129</v>
      </c>
    </row>
    <row r="7" spans="1:25" ht="38.25" x14ac:dyDescent="0.25">
      <c r="A7" s="4" t="s">
        <v>2</v>
      </c>
      <c r="B7" s="4" t="s">
        <v>15</v>
      </c>
      <c r="C7" s="145">
        <v>1873325.3</v>
      </c>
      <c r="D7" s="69"/>
      <c r="F7" s="137">
        <f>H7*20/24000</f>
        <v>1561.1044166666666</v>
      </c>
      <c r="G7" s="138">
        <v>143697471.02926776</v>
      </c>
      <c r="H7" s="139">
        <v>1873325.3</v>
      </c>
      <c r="I7" s="6"/>
    </row>
    <row r="8" spans="1:25" ht="25.5" x14ac:dyDescent="0.25">
      <c r="A8" s="4" t="s">
        <v>3</v>
      </c>
      <c r="B8" s="4" t="s">
        <v>16</v>
      </c>
      <c r="C8" s="32">
        <f>2.75*12</f>
        <v>33</v>
      </c>
      <c r="D8" s="71"/>
      <c r="F8" s="137">
        <f>H8*20/24000</f>
        <v>745.97431666666671</v>
      </c>
      <c r="G8" s="140">
        <v>119449223.98444538</v>
      </c>
      <c r="H8" s="141">
        <v>895169.18</v>
      </c>
    </row>
    <row r="9" spans="1:25" ht="39" thickBot="1" x14ac:dyDescent="0.3">
      <c r="A9" s="5" t="s">
        <v>1</v>
      </c>
      <c r="B9" s="205">
        <f>Y35</f>
        <v>143697471.20773289</v>
      </c>
      <c r="C9" s="191"/>
      <c r="D9" s="70"/>
      <c r="F9" s="142"/>
      <c r="G9" s="143" t="s">
        <v>127</v>
      </c>
      <c r="H9" s="144"/>
      <c r="I9" s="6"/>
    </row>
    <row r="10" spans="1:25" ht="38.25" customHeight="1" x14ac:dyDescent="0.25">
      <c r="A10" s="204" t="s">
        <v>31</v>
      </c>
      <c r="B10" s="204"/>
      <c r="C10" s="204"/>
      <c r="D10" s="39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</row>
    <row r="11" spans="1:25" ht="38.25" x14ac:dyDescent="0.25">
      <c r="A11" s="5" t="s">
        <v>6</v>
      </c>
      <c r="B11" s="5" t="s">
        <v>14</v>
      </c>
      <c r="C11" s="5" t="s">
        <v>17</v>
      </c>
      <c r="D11" s="5" t="s">
        <v>118</v>
      </c>
      <c r="E11" s="9">
        <v>2018</v>
      </c>
      <c r="F11" s="9">
        <v>2019</v>
      </c>
      <c r="G11" s="9">
        <v>2020</v>
      </c>
      <c r="H11" s="9">
        <v>2021</v>
      </c>
      <c r="I11" s="9">
        <v>2022</v>
      </c>
      <c r="J11" s="9">
        <v>2023</v>
      </c>
      <c r="K11" s="9">
        <v>2024</v>
      </c>
      <c r="L11" s="9">
        <v>2025</v>
      </c>
      <c r="M11" s="9">
        <v>2026</v>
      </c>
      <c r="N11" s="9">
        <v>2027</v>
      </c>
      <c r="O11" s="9">
        <v>2028</v>
      </c>
      <c r="P11" s="9">
        <v>2029</v>
      </c>
      <c r="Q11" s="9">
        <v>2030</v>
      </c>
      <c r="R11" s="9">
        <v>2031</v>
      </c>
      <c r="S11" s="9">
        <v>2032</v>
      </c>
      <c r="T11" s="9">
        <v>2033</v>
      </c>
      <c r="U11" s="9">
        <v>2034</v>
      </c>
      <c r="V11" s="9">
        <v>2035</v>
      </c>
      <c r="W11" s="9">
        <v>2036</v>
      </c>
      <c r="X11" s="9">
        <v>2037</v>
      </c>
    </row>
    <row r="12" spans="1:25" ht="38.25" x14ac:dyDescent="0.25">
      <c r="A12" s="10" t="s">
        <v>7</v>
      </c>
      <c r="B12" s="10" t="s">
        <v>18</v>
      </c>
      <c r="C12" s="10" t="s">
        <v>19</v>
      </c>
      <c r="D12" s="10"/>
      <c r="E12" s="16">
        <v>47694</v>
      </c>
      <c r="F12" s="16">
        <v>47694</v>
      </c>
      <c r="G12" s="16">
        <v>47694</v>
      </c>
      <c r="H12" s="16">
        <v>47694</v>
      </c>
      <c r="I12" s="16">
        <v>47694</v>
      </c>
      <c r="J12" s="16">
        <v>47694</v>
      </c>
      <c r="K12" s="16">
        <v>47694</v>
      </c>
      <c r="L12" s="16">
        <v>47694</v>
      </c>
      <c r="M12" s="16">
        <v>47694</v>
      </c>
      <c r="N12" s="16">
        <v>47694</v>
      </c>
      <c r="O12" s="16">
        <v>47694</v>
      </c>
      <c r="P12" s="16">
        <v>47694</v>
      </c>
      <c r="Q12" s="16">
        <v>47694</v>
      </c>
      <c r="R12" s="16">
        <v>47694</v>
      </c>
      <c r="S12" s="16">
        <v>47694</v>
      </c>
      <c r="T12" s="16">
        <v>47694</v>
      </c>
      <c r="U12" s="16">
        <v>47694</v>
      </c>
      <c r="V12" s="16">
        <v>47694</v>
      </c>
      <c r="W12" s="16">
        <v>47694</v>
      </c>
      <c r="X12" s="16">
        <v>47694</v>
      </c>
      <c r="Y12" s="40" t="s">
        <v>48</v>
      </c>
    </row>
    <row r="13" spans="1:25" x14ac:dyDescent="0.25">
      <c r="A13" s="10" t="s">
        <v>8</v>
      </c>
      <c r="B13" s="10" t="s">
        <v>23</v>
      </c>
      <c r="C13" s="10" t="s">
        <v>19</v>
      </c>
      <c r="D13" s="10"/>
      <c r="E13" s="16">
        <v>47694</v>
      </c>
      <c r="F13" s="16">
        <v>47932</v>
      </c>
      <c r="G13" s="16">
        <v>48172</v>
      </c>
      <c r="H13" s="16">
        <v>48413</v>
      </c>
      <c r="I13" s="16">
        <v>48655</v>
      </c>
      <c r="J13" s="16">
        <v>48898</v>
      </c>
      <c r="K13" s="16">
        <v>49142</v>
      </c>
      <c r="L13" s="16">
        <v>49388</v>
      </c>
      <c r="M13" s="16">
        <v>49635</v>
      </c>
      <c r="N13" s="16">
        <v>49883</v>
      </c>
      <c r="O13" s="16">
        <v>50132</v>
      </c>
      <c r="P13" s="16">
        <v>50383</v>
      </c>
      <c r="Q13" s="16">
        <v>50635</v>
      </c>
      <c r="R13" s="16">
        <v>50888</v>
      </c>
      <c r="S13" s="16">
        <v>51142</v>
      </c>
      <c r="T13" s="16">
        <v>51398</v>
      </c>
      <c r="U13" s="16">
        <v>51655</v>
      </c>
      <c r="V13" s="16">
        <v>51913</v>
      </c>
      <c r="W13" s="16">
        <v>52173</v>
      </c>
      <c r="X13" s="16">
        <v>52434</v>
      </c>
      <c r="Y13" s="31">
        <f>X13-X12</f>
        <v>4740</v>
      </c>
    </row>
    <row r="14" spans="1:25" x14ac:dyDescent="0.25">
      <c r="A14" s="10" t="s">
        <v>153</v>
      </c>
      <c r="B14" s="10"/>
      <c r="C14" s="10"/>
      <c r="D14" s="10"/>
      <c r="E14" s="16">
        <f>E13-E12</f>
        <v>0</v>
      </c>
      <c r="F14" s="16">
        <f>F13-F12</f>
        <v>238</v>
      </c>
      <c r="G14" s="16">
        <f t="shared" ref="G14:X14" si="0">G13-G12</f>
        <v>478</v>
      </c>
      <c r="H14" s="16">
        <f t="shared" si="0"/>
        <v>719</v>
      </c>
      <c r="I14" s="16">
        <f t="shared" si="0"/>
        <v>961</v>
      </c>
      <c r="J14" s="16">
        <f t="shared" si="0"/>
        <v>1204</v>
      </c>
      <c r="K14" s="16">
        <f t="shared" si="0"/>
        <v>1448</v>
      </c>
      <c r="L14" s="16">
        <f t="shared" si="0"/>
        <v>1694</v>
      </c>
      <c r="M14" s="16">
        <f t="shared" si="0"/>
        <v>1941</v>
      </c>
      <c r="N14" s="16">
        <f t="shared" si="0"/>
        <v>2189</v>
      </c>
      <c r="O14" s="16">
        <f t="shared" si="0"/>
        <v>2438</v>
      </c>
      <c r="P14" s="16">
        <f t="shared" si="0"/>
        <v>2689</v>
      </c>
      <c r="Q14" s="16">
        <f t="shared" si="0"/>
        <v>2941</v>
      </c>
      <c r="R14" s="16">
        <f t="shared" si="0"/>
        <v>3194</v>
      </c>
      <c r="S14" s="16">
        <f t="shared" si="0"/>
        <v>3448</v>
      </c>
      <c r="T14" s="16">
        <f t="shared" si="0"/>
        <v>3704</v>
      </c>
      <c r="U14" s="16">
        <f t="shared" si="0"/>
        <v>3961</v>
      </c>
      <c r="V14" s="16">
        <f t="shared" si="0"/>
        <v>4219</v>
      </c>
      <c r="W14" s="16">
        <f t="shared" si="0"/>
        <v>4479</v>
      </c>
      <c r="X14" s="16">
        <f t="shared" si="0"/>
        <v>4740</v>
      </c>
      <c r="Y14" s="31"/>
    </row>
    <row r="15" spans="1:25" ht="25.5" x14ac:dyDescent="0.25">
      <c r="A15" s="11" t="s">
        <v>4</v>
      </c>
      <c r="B15" s="188" t="s">
        <v>24</v>
      </c>
      <c r="C15" s="11" t="s">
        <v>20</v>
      </c>
      <c r="D15" s="11"/>
      <c r="E15" s="27">
        <v>108.83</v>
      </c>
      <c r="F15" s="27">
        <v>108.83</v>
      </c>
      <c r="G15" s="27">
        <v>108.83</v>
      </c>
      <c r="H15" s="27">
        <v>108.83</v>
      </c>
      <c r="I15" s="27">
        <v>108.83</v>
      </c>
      <c r="J15" s="27">
        <v>108.83</v>
      </c>
      <c r="K15" s="27">
        <v>108.83</v>
      </c>
      <c r="L15" s="27">
        <v>108.83</v>
      </c>
      <c r="M15" s="27">
        <v>108.83</v>
      </c>
      <c r="N15" s="27">
        <v>108.83</v>
      </c>
      <c r="O15" s="27">
        <v>108.83</v>
      </c>
      <c r="P15" s="27">
        <v>108.83</v>
      </c>
      <c r="Q15" s="27">
        <v>108.83</v>
      </c>
      <c r="R15" s="27">
        <v>108.83</v>
      </c>
      <c r="S15" s="27">
        <v>108.83</v>
      </c>
      <c r="T15" s="27">
        <v>108.83</v>
      </c>
      <c r="U15" s="27">
        <v>108.83</v>
      </c>
      <c r="V15" s="27">
        <v>108.83</v>
      </c>
      <c r="W15" s="27">
        <v>108.83</v>
      </c>
      <c r="X15" s="27">
        <v>108.83</v>
      </c>
    </row>
    <row r="16" spans="1:25" x14ac:dyDescent="0.25">
      <c r="A16" s="12" t="s">
        <v>39</v>
      </c>
      <c r="B16" s="188"/>
      <c r="C16" s="12" t="s">
        <v>33</v>
      </c>
      <c r="D16" s="12"/>
      <c r="E16" s="28">
        <f>E15/1000000</f>
        <v>1.0883E-4</v>
      </c>
      <c r="F16" s="28">
        <f>F15/1000000</f>
        <v>1.0883E-4</v>
      </c>
      <c r="G16" s="28">
        <f t="shared" ref="G16:X16" si="1">G15/1000000</f>
        <v>1.0883E-4</v>
      </c>
      <c r="H16" s="28">
        <f t="shared" si="1"/>
        <v>1.0883E-4</v>
      </c>
      <c r="I16" s="28">
        <f t="shared" si="1"/>
        <v>1.0883E-4</v>
      </c>
      <c r="J16" s="28">
        <f t="shared" si="1"/>
        <v>1.0883E-4</v>
      </c>
      <c r="K16" s="28">
        <f t="shared" si="1"/>
        <v>1.0883E-4</v>
      </c>
      <c r="L16" s="28">
        <f t="shared" si="1"/>
        <v>1.0883E-4</v>
      </c>
      <c r="M16" s="28">
        <f t="shared" si="1"/>
        <v>1.0883E-4</v>
      </c>
      <c r="N16" s="28">
        <f t="shared" si="1"/>
        <v>1.0883E-4</v>
      </c>
      <c r="O16" s="28">
        <f t="shared" si="1"/>
        <v>1.0883E-4</v>
      </c>
      <c r="P16" s="28">
        <f t="shared" si="1"/>
        <v>1.0883E-4</v>
      </c>
      <c r="Q16" s="28">
        <f t="shared" si="1"/>
        <v>1.0883E-4</v>
      </c>
      <c r="R16" s="28">
        <f t="shared" si="1"/>
        <v>1.0883E-4</v>
      </c>
      <c r="S16" s="28">
        <f t="shared" si="1"/>
        <v>1.0883E-4</v>
      </c>
      <c r="T16" s="28">
        <f t="shared" si="1"/>
        <v>1.0883E-4</v>
      </c>
      <c r="U16" s="28">
        <f t="shared" si="1"/>
        <v>1.0883E-4</v>
      </c>
      <c r="V16" s="28">
        <f t="shared" si="1"/>
        <v>1.0883E-4</v>
      </c>
      <c r="W16" s="28">
        <f t="shared" si="1"/>
        <v>1.0883E-4</v>
      </c>
      <c r="X16" s="28">
        <f t="shared" si="1"/>
        <v>1.0883E-4</v>
      </c>
    </row>
    <row r="17" spans="1:24" ht="25.5" x14ac:dyDescent="0.25">
      <c r="A17" s="11" t="s">
        <v>5</v>
      </c>
      <c r="B17" s="188" t="s">
        <v>34</v>
      </c>
      <c r="C17" s="11" t="s">
        <v>20</v>
      </c>
      <c r="D17" s="11"/>
      <c r="E17" s="27">
        <v>108.83</v>
      </c>
      <c r="F17" s="176">
        <v>97.58</v>
      </c>
      <c r="G17" s="176">
        <v>86.89</v>
      </c>
      <c r="H17" s="176">
        <v>74.75</v>
      </c>
      <c r="I17" s="176">
        <v>60.18</v>
      </c>
      <c r="J17" s="176">
        <v>52.85</v>
      </c>
      <c r="K17" s="176">
        <v>51.93</v>
      </c>
      <c r="L17" s="27">
        <v>52.25</v>
      </c>
      <c r="M17" s="27">
        <v>52.56</v>
      </c>
      <c r="N17" s="27">
        <v>52.88</v>
      </c>
      <c r="O17" s="27">
        <v>53.19</v>
      </c>
      <c r="P17" s="27">
        <v>53.5</v>
      </c>
      <c r="Q17" s="27">
        <v>53.81</v>
      </c>
      <c r="R17" s="27">
        <v>54.12</v>
      </c>
      <c r="S17" s="27">
        <v>54.43</v>
      </c>
      <c r="T17" s="27">
        <v>54.73</v>
      </c>
      <c r="U17" s="27">
        <v>55.04</v>
      </c>
      <c r="V17" s="27">
        <v>55.34</v>
      </c>
      <c r="W17" s="27">
        <v>55.64</v>
      </c>
      <c r="X17" s="27">
        <v>55.94</v>
      </c>
    </row>
    <row r="18" spans="1:24" x14ac:dyDescent="0.25">
      <c r="A18" s="12" t="s">
        <v>39</v>
      </c>
      <c r="B18" s="188"/>
      <c r="C18" s="12" t="s">
        <v>33</v>
      </c>
      <c r="D18" s="12"/>
      <c r="E18" s="28">
        <f>E17/1000000</f>
        <v>1.0883E-4</v>
      </c>
      <c r="F18" s="28">
        <f>F17/1000000</f>
        <v>9.7579999999999997E-5</v>
      </c>
      <c r="G18" s="28">
        <f t="shared" ref="G18:X18" si="2">G17/1000000</f>
        <v>8.6890000000000003E-5</v>
      </c>
      <c r="H18" s="28">
        <f t="shared" si="2"/>
        <v>7.4750000000000001E-5</v>
      </c>
      <c r="I18" s="28">
        <f t="shared" si="2"/>
        <v>6.0179999999999996E-5</v>
      </c>
      <c r="J18" s="28">
        <f t="shared" si="2"/>
        <v>5.2850000000000004E-5</v>
      </c>
      <c r="K18" s="28">
        <f t="shared" si="2"/>
        <v>5.1929999999999999E-5</v>
      </c>
      <c r="L18" s="28">
        <f t="shared" si="2"/>
        <v>5.2250000000000003E-5</v>
      </c>
      <c r="M18" s="28">
        <f t="shared" si="2"/>
        <v>5.2560000000000005E-5</v>
      </c>
      <c r="N18" s="28">
        <f t="shared" si="2"/>
        <v>5.2880000000000002E-5</v>
      </c>
      <c r="O18" s="28">
        <f t="shared" si="2"/>
        <v>5.3189999999999997E-5</v>
      </c>
      <c r="P18" s="28">
        <f t="shared" si="2"/>
        <v>5.3499999999999999E-5</v>
      </c>
      <c r="Q18" s="28">
        <f t="shared" si="2"/>
        <v>5.3810000000000001E-5</v>
      </c>
      <c r="R18" s="28">
        <f t="shared" si="2"/>
        <v>5.4119999999999997E-5</v>
      </c>
      <c r="S18" s="28">
        <f t="shared" si="2"/>
        <v>5.4429999999999999E-5</v>
      </c>
      <c r="T18" s="28">
        <f t="shared" si="2"/>
        <v>5.4729999999999999E-5</v>
      </c>
      <c r="U18" s="28">
        <f t="shared" si="2"/>
        <v>5.5040000000000002E-5</v>
      </c>
      <c r="V18" s="28">
        <f t="shared" si="2"/>
        <v>5.5340000000000002E-5</v>
      </c>
      <c r="W18" s="28">
        <f t="shared" si="2"/>
        <v>5.5640000000000003E-5</v>
      </c>
      <c r="X18" s="28">
        <f t="shared" si="2"/>
        <v>5.5939999999999996E-5</v>
      </c>
    </row>
    <row r="19" spans="1:24" s="169" customFormat="1" x14ac:dyDescent="0.25">
      <c r="A19" s="171"/>
      <c r="B19" s="172"/>
      <c r="C19" s="171"/>
      <c r="D19" s="171"/>
      <c r="E19" s="173"/>
      <c r="F19" s="173"/>
      <c r="G19" s="173"/>
      <c r="H19" s="173"/>
      <c r="I19" s="173"/>
      <c r="J19" s="173"/>
      <c r="K19" s="173"/>
      <c r="L19" s="173"/>
      <c r="M19" s="173"/>
      <c r="N19" s="173"/>
      <c r="O19" s="173"/>
      <c r="P19" s="173"/>
      <c r="Q19" s="173"/>
      <c r="R19" s="173"/>
      <c r="S19" s="173"/>
      <c r="T19" s="173"/>
      <c r="U19" s="173"/>
      <c r="V19" s="173"/>
      <c r="W19" s="173"/>
      <c r="X19" s="173"/>
    </row>
    <row r="20" spans="1:24" s="169" customFormat="1" x14ac:dyDescent="0.25">
      <c r="A20" s="179" t="s">
        <v>154</v>
      </c>
      <c r="B20" s="208" t="s">
        <v>161</v>
      </c>
      <c r="C20" s="171"/>
      <c r="D20" s="171" t="s">
        <v>146</v>
      </c>
      <c r="E20" s="173">
        <f>E15-E17</f>
        <v>0</v>
      </c>
      <c r="F20" s="173">
        <f>E17-F17</f>
        <v>11.25</v>
      </c>
      <c r="G20" s="173">
        <f t="shared" ref="G20:X20" si="3">F17-G17</f>
        <v>10.689999999999998</v>
      </c>
      <c r="H20" s="173">
        <f t="shared" si="3"/>
        <v>12.14</v>
      </c>
      <c r="I20" s="173">
        <f t="shared" si="3"/>
        <v>14.57</v>
      </c>
      <c r="J20" s="173">
        <f t="shared" si="3"/>
        <v>7.3299999999999983</v>
      </c>
      <c r="K20" s="173">
        <f t="shared" si="3"/>
        <v>0.92000000000000171</v>
      </c>
      <c r="L20" s="173">
        <f t="shared" si="3"/>
        <v>-0.32000000000000028</v>
      </c>
      <c r="M20" s="173">
        <f t="shared" si="3"/>
        <v>-0.31000000000000227</v>
      </c>
      <c r="N20" s="173">
        <f t="shared" si="3"/>
        <v>-0.32000000000000028</v>
      </c>
      <c r="O20" s="173">
        <f t="shared" si="3"/>
        <v>-0.30999999999999517</v>
      </c>
      <c r="P20" s="173">
        <f t="shared" si="3"/>
        <v>-0.31000000000000227</v>
      </c>
      <c r="Q20" s="173">
        <f t="shared" si="3"/>
        <v>-0.31000000000000227</v>
      </c>
      <c r="R20" s="173">
        <f t="shared" si="3"/>
        <v>-0.30999999999999517</v>
      </c>
      <c r="S20" s="173">
        <f t="shared" si="3"/>
        <v>-0.31000000000000227</v>
      </c>
      <c r="T20" s="173">
        <f t="shared" si="3"/>
        <v>-0.29999999999999716</v>
      </c>
      <c r="U20" s="173">
        <f t="shared" si="3"/>
        <v>-0.31000000000000227</v>
      </c>
      <c r="V20" s="173">
        <f t="shared" si="3"/>
        <v>-0.30000000000000426</v>
      </c>
      <c r="W20" s="173">
        <f t="shared" si="3"/>
        <v>-0.29999999999999716</v>
      </c>
      <c r="X20" s="173">
        <f t="shared" si="3"/>
        <v>-0.29999999999999716</v>
      </c>
    </row>
    <row r="21" spans="1:24" s="169" customFormat="1" ht="38.25" x14ac:dyDescent="0.25">
      <c r="A21" s="179" t="s">
        <v>155</v>
      </c>
      <c r="B21" s="209"/>
      <c r="C21" s="171"/>
      <c r="D21" s="171" t="s">
        <v>68</v>
      </c>
      <c r="E21" s="173">
        <v>3500</v>
      </c>
      <c r="F21" s="174">
        <f>E21+3500</f>
        <v>7000</v>
      </c>
      <c r="G21" s="174">
        <f t="shared" ref="G21:J21" si="4">F21+3500</f>
        <v>10500</v>
      </c>
      <c r="H21" s="174">
        <f t="shared" si="4"/>
        <v>14000</v>
      </c>
      <c r="I21" s="174">
        <f t="shared" si="4"/>
        <v>17500</v>
      </c>
      <c r="J21" s="174">
        <f t="shared" si="4"/>
        <v>21000</v>
      </c>
      <c r="K21" s="174">
        <v>24000</v>
      </c>
      <c r="L21" s="173"/>
      <c r="M21" s="173"/>
      <c r="N21" s="173"/>
      <c r="O21" s="173"/>
      <c r="P21" s="173"/>
      <c r="Q21" s="173"/>
      <c r="R21" s="173"/>
      <c r="S21" s="173"/>
      <c r="T21" s="173"/>
      <c r="U21" s="173"/>
      <c r="V21" s="173"/>
      <c r="W21" s="173"/>
      <c r="X21" s="173"/>
    </row>
    <row r="22" spans="1:24" s="169" customFormat="1" ht="38.25" x14ac:dyDescent="0.25">
      <c r="A22" s="179" t="s">
        <v>159</v>
      </c>
      <c r="B22" s="209"/>
      <c r="C22" s="171"/>
      <c r="D22" s="171" t="s">
        <v>68</v>
      </c>
      <c r="E22" s="173"/>
      <c r="F22" s="180">
        <v>2240</v>
      </c>
      <c r="G22" s="180">
        <v>7600</v>
      </c>
      <c r="H22" s="180">
        <v>14280</v>
      </c>
      <c r="I22" s="180">
        <v>23140</v>
      </c>
      <c r="J22" s="180">
        <v>25900</v>
      </c>
      <c r="K22" s="180">
        <v>23694</v>
      </c>
      <c r="L22" s="173"/>
      <c r="M22" s="173"/>
      <c r="N22" s="173"/>
      <c r="O22" s="173"/>
      <c r="P22" s="173"/>
      <c r="Q22" s="173"/>
      <c r="R22" s="173"/>
      <c r="S22" s="173"/>
      <c r="T22" s="173"/>
      <c r="U22" s="173"/>
      <c r="V22" s="173"/>
      <c r="W22" s="173"/>
      <c r="X22" s="173"/>
    </row>
    <row r="23" spans="1:24" s="169" customFormat="1" x14ac:dyDescent="0.25">
      <c r="A23" s="179" t="s">
        <v>160</v>
      </c>
      <c r="B23" s="209"/>
      <c r="C23" s="171"/>
      <c r="D23" s="171" t="s">
        <v>68</v>
      </c>
      <c r="E23" s="173"/>
      <c r="F23" s="180">
        <v>2400</v>
      </c>
      <c r="G23" s="180">
        <f>G22-F22</f>
        <v>5360</v>
      </c>
      <c r="H23" s="180">
        <f>H22-G22</f>
        <v>6680</v>
      </c>
      <c r="I23" s="180">
        <f t="shared" ref="I23:K23" si="5">I22-H22</f>
        <v>8860</v>
      </c>
      <c r="J23" s="180">
        <f t="shared" si="5"/>
        <v>2760</v>
      </c>
      <c r="K23" s="180">
        <f t="shared" si="5"/>
        <v>-2206</v>
      </c>
      <c r="L23" s="173"/>
      <c r="M23" s="173"/>
      <c r="N23" s="173"/>
      <c r="O23" s="173"/>
      <c r="P23" s="173"/>
      <c r="Q23" s="173"/>
      <c r="R23" s="173"/>
      <c r="S23" s="173"/>
      <c r="T23" s="173"/>
      <c r="U23" s="173"/>
      <c r="V23" s="173"/>
      <c r="W23" s="173"/>
      <c r="X23" s="173"/>
    </row>
    <row r="24" spans="1:24" s="169" customFormat="1" ht="38.25" x14ac:dyDescent="0.25">
      <c r="A24" s="179" t="s">
        <v>158</v>
      </c>
      <c r="B24" s="209"/>
      <c r="C24" s="171"/>
      <c r="D24" s="171" t="s">
        <v>68</v>
      </c>
      <c r="E24" s="174">
        <f>E21+E22+E14</f>
        <v>3500</v>
      </c>
      <c r="F24" s="174">
        <f t="shared" ref="F24:K24" si="6">F21+F22+F14</f>
        <v>9478</v>
      </c>
      <c r="G24" s="174">
        <f t="shared" si="6"/>
        <v>18578</v>
      </c>
      <c r="H24" s="174">
        <f t="shared" si="6"/>
        <v>28999</v>
      </c>
      <c r="I24" s="174">
        <f t="shared" si="6"/>
        <v>41601</v>
      </c>
      <c r="J24" s="174">
        <f t="shared" si="6"/>
        <v>48104</v>
      </c>
      <c r="K24" s="174">
        <f t="shared" si="6"/>
        <v>49142</v>
      </c>
      <c r="L24" s="174">
        <f>L13</f>
        <v>49388</v>
      </c>
      <c r="M24" s="174">
        <f t="shared" ref="M24:X24" si="7">M13</f>
        <v>49635</v>
      </c>
      <c r="N24" s="174">
        <f t="shared" si="7"/>
        <v>49883</v>
      </c>
      <c r="O24" s="174">
        <f t="shared" si="7"/>
        <v>50132</v>
      </c>
      <c r="P24" s="174">
        <f t="shared" si="7"/>
        <v>50383</v>
      </c>
      <c r="Q24" s="174">
        <f t="shared" si="7"/>
        <v>50635</v>
      </c>
      <c r="R24" s="174">
        <f t="shared" si="7"/>
        <v>50888</v>
      </c>
      <c r="S24" s="174">
        <f t="shared" si="7"/>
        <v>51142</v>
      </c>
      <c r="T24" s="174">
        <f t="shared" si="7"/>
        <v>51398</v>
      </c>
      <c r="U24" s="174">
        <f t="shared" si="7"/>
        <v>51655</v>
      </c>
      <c r="V24" s="174">
        <f t="shared" si="7"/>
        <v>51913</v>
      </c>
      <c r="W24" s="174">
        <f t="shared" si="7"/>
        <v>52173</v>
      </c>
      <c r="X24" s="174">
        <f t="shared" si="7"/>
        <v>52434</v>
      </c>
    </row>
    <row r="25" spans="1:24" s="169" customFormat="1" x14ac:dyDescent="0.25">
      <c r="A25" s="179" t="s">
        <v>151</v>
      </c>
      <c r="B25" s="209"/>
      <c r="C25" s="171"/>
      <c r="D25" s="171" t="s">
        <v>68</v>
      </c>
      <c r="E25" s="174">
        <f>E13-E24</f>
        <v>44194</v>
      </c>
      <c r="F25" s="174">
        <f t="shared" ref="F25:K25" si="8">F13-F24</f>
        <v>38454</v>
      </c>
      <c r="G25" s="174">
        <f t="shared" si="8"/>
        <v>29594</v>
      </c>
      <c r="H25" s="174">
        <f t="shared" si="8"/>
        <v>19414</v>
      </c>
      <c r="I25" s="174">
        <f t="shared" si="8"/>
        <v>7054</v>
      </c>
      <c r="J25" s="174">
        <f t="shared" si="8"/>
        <v>794</v>
      </c>
      <c r="K25" s="174">
        <f t="shared" si="8"/>
        <v>0</v>
      </c>
      <c r="L25" s="174">
        <v>0</v>
      </c>
      <c r="M25" s="174">
        <f>L25</f>
        <v>0</v>
      </c>
      <c r="N25" s="174">
        <f t="shared" ref="N25:X25" si="9">M25</f>
        <v>0</v>
      </c>
      <c r="O25" s="174">
        <f t="shared" si="9"/>
        <v>0</v>
      </c>
      <c r="P25" s="174">
        <f t="shared" si="9"/>
        <v>0</v>
      </c>
      <c r="Q25" s="174">
        <f t="shared" si="9"/>
        <v>0</v>
      </c>
      <c r="R25" s="174">
        <f t="shared" si="9"/>
        <v>0</v>
      </c>
      <c r="S25" s="174">
        <f t="shared" si="9"/>
        <v>0</v>
      </c>
      <c r="T25" s="174">
        <f t="shared" si="9"/>
        <v>0</v>
      </c>
      <c r="U25" s="174">
        <f t="shared" si="9"/>
        <v>0</v>
      </c>
      <c r="V25" s="174">
        <f t="shared" si="9"/>
        <v>0</v>
      </c>
      <c r="W25" s="174">
        <f t="shared" si="9"/>
        <v>0</v>
      </c>
      <c r="X25" s="174">
        <f t="shared" si="9"/>
        <v>0</v>
      </c>
    </row>
    <row r="26" spans="1:24" s="169" customFormat="1" ht="25.5" x14ac:dyDescent="0.25">
      <c r="A26" s="179" t="s">
        <v>152</v>
      </c>
      <c r="B26" s="209"/>
      <c r="C26" s="171">
        <v>51.93</v>
      </c>
      <c r="D26" s="171" t="s">
        <v>146</v>
      </c>
      <c r="E26" s="173"/>
      <c r="F26" s="177">
        <f t="shared" ref="F26:K26" si="10">($C26*F24+F25*F15)/F13</f>
        <v>97.578681465409318</v>
      </c>
      <c r="G26" s="177">
        <f t="shared" si="10"/>
        <v>86.8859619696089</v>
      </c>
      <c r="H26" s="177">
        <f t="shared" si="10"/>
        <v>74.747354842707551</v>
      </c>
      <c r="I26" s="177">
        <f t="shared" si="10"/>
        <v>60.179359778028982</v>
      </c>
      <c r="J26" s="177">
        <f t="shared" si="10"/>
        <v>52.853935539285864</v>
      </c>
      <c r="K26" s="177">
        <f t="shared" si="10"/>
        <v>51.93</v>
      </c>
      <c r="L26" s="178">
        <f>K28</f>
        <v>52.247020064303449</v>
      </c>
      <c r="M26" s="178">
        <f t="shared" ref="M26:X26" si="11">L28</f>
        <v>52.562461062116682</v>
      </c>
      <c r="N26" s="178">
        <f t="shared" si="11"/>
        <v>52.876332322316138</v>
      </c>
      <c r="O26" s="178">
        <f t="shared" si="11"/>
        <v>53.188643129605197</v>
      </c>
      <c r="P26" s="178">
        <f t="shared" si="11"/>
        <v>53.499402724275271</v>
      </c>
      <c r="Q26" s="178">
        <f t="shared" si="11"/>
        <v>53.808614164642059</v>
      </c>
      <c r="R26" s="178">
        <f t="shared" si="11"/>
        <v>54.116286723149017</v>
      </c>
      <c r="S26" s="178">
        <f t="shared" si="11"/>
        <v>54.422429625208444</v>
      </c>
      <c r="T26" s="178">
        <f t="shared" si="11"/>
        <v>54.727052049047948</v>
      </c>
      <c r="U26" s="178">
        <f t="shared" si="11"/>
        <v>55.030157228237798</v>
      </c>
      <c r="V26" s="178">
        <f t="shared" si="11"/>
        <v>55.331754363074694</v>
      </c>
      <c r="W26" s="178">
        <f t="shared" si="11"/>
        <v>55.631852604363004</v>
      </c>
      <c r="X26" s="178">
        <f t="shared" si="11"/>
        <v>55.9304553299107</v>
      </c>
    </row>
    <row r="27" spans="1:24" s="169" customFormat="1" ht="25.5" x14ac:dyDescent="0.25">
      <c r="A27" s="179" t="s">
        <v>156</v>
      </c>
      <c r="B27" s="209"/>
      <c r="C27" s="171"/>
      <c r="D27" s="171" t="s">
        <v>146</v>
      </c>
      <c r="E27" s="173"/>
      <c r="F27" s="175"/>
      <c r="G27" s="175"/>
      <c r="H27" s="175"/>
      <c r="I27" s="175"/>
      <c r="J27" s="175"/>
      <c r="K27" s="175">
        <f>$C26*300/K13</f>
        <v>0.31702006430344715</v>
      </c>
      <c r="L27" s="175">
        <f>$C26*300/L13</f>
        <v>0.31544099781323398</v>
      </c>
      <c r="M27" s="175">
        <f t="shared" ref="M27:X27" si="12">$C26*300/M13</f>
        <v>0.31387126019945605</v>
      </c>
      <c r="N27" s="175">
        <f t="shared" si="12"/>
        <v>0.31231080728905641</v>
      </c>
      <c r="O27" s="175">
        <f t="shared" si="12"/>
        <v>0.31075959467007103</v>
      </c>
      <c r="P27" s="175">
        <f t="shared" si="12"/>
        <v>0.30921144036679038</v>
      </c>
      <c r="Q27" s="175">
        <f t="shared" si="12"/>
        <v>0.30767255850696157</v>
      </c>
      <c r="R27" s="175">
        <f t="shared" si="12"/>
        <v>0.30614290205942463</v>
      </c>
      <c r="S27" s="175">
        <f t="shared" si="12"/>
        <v>0.30462242383950566</v>
      </c>
      <c r="T27" s="175">
        <f t="shared" si="12"/>
        <v>0.30310517918985175</v>
      </c>
      <c r="U27" s="175">
        <f t="shared" si="12"/>
        <v>0.30159713483689865</v>
      </c>
      <c r="V27" s="175">
        <f t="shared" si="12"/>
        <v>0.30009824128830931</v>
      </c>
      <c r="W27" s="175">
        <f t="shared" si="12"/>
        <v>0.29860272554769707</v>
      </c>
      <c r="X27" s="175">
        <f t="shared" si="12"/>
        <v>0.29711637487126674</v>
      </c>
    </row>
    <row r="28" spans="1:24" s="169" customFormat="1" ht="25.5" x14ac:dyDescent="0.25">
      <c r="A28" s="179" t="s">
        <v>157</v>
      </c>
      <c r="B28" s="210"/>
      <c r="C28" s="171"/>
      <c r="D28" s="171" t="s">
        <v>146</v>
      </c>
      <c r="E28" s="173"/>
      <c r="F28" s="175"/>
      <c r="G28" s="175"/>
      <c r="H28" s="175"/>
      <c r="I28" s="175"/>
      <c r="J28" s="175"/>
      <c r="K28" s="175">
        <f>K27+K26</f>
        <v>52.247020064303449</v>
      </c>
      <c r="L28" s="175">
        <f>L27+L26</f>
        <v>52.562461062116682</v>
      </c>
      <c r="M28" s="175">
        <f t="shared" ref="M28:W28" si="13">M27+M26</f>
        <v>52.876332322316138</v>
      </c>
      <c r="N28" s="175">
        <f t="shared" si="13"/>
        <v>53.188643129605197</v>
      </c>
      <c r="O28" s="175">
        <f t="shared" si="13"/>
        <v>53.499402724275271</v>
      </c>
      <c r="P28" s="175">
        <f t="shared" si="13"/>
        <v>53.808614164642059</v>
      </c>
      <c r="Q28" s="175">
        <f t="shared" si="13"/>
        <v>54.116286723149017</v>
      </c>
      <c r="R28" s="175">
        <f t="shared" si="13"/>
        <v>54.422429625208444</v>
      </c>
      <c r="S28" s="175">
        <f t="shared" si="13"/>
        <v>54.727052049047948</v>
      </c>
      <c r="T28" s="175">
        <f t="shared" si="13"/>
        <v>55.030157228237798</v>
      </c>
      <c r="U28" s="175">
        <f t="shared" si="13"/>
        <v>55.331754363074694</v>
      </c>
      <c r="V28" s="175">
        <f t="shared" si="13"/>
        <v>55.631852604363004</v>
      </c>
      <c r="W28" s="175">
        <f t="shared" si="13"/>
        <v>55.9304553299107</v>
      </c>
      <c r="X28" s="175"/>
    </row>
    <row r="29" spans="1:24" s="169" customFormat="1" x14ac:dyDescent="0.25">
      <c r="A29" s="171"/>
      <c r="B29" s="172"/>
      <c r="C29" s="171"/>
      <c r="D29" s="171"/>
      <c r="E29" s="173"/>
      <c r="F29" s="175"/>
      <c r="G29" s="175"/>
      <c r="H29" s="175"/>
      <c r="I29" s="175"/>
      <c r="J29" s="175"/>
      <c r="K29" s="175"/>
    </row>
    <row r="30" spans="1:24" ht="25.5" x14ac:dyDescent="0.25">
      <c r="A30" s="10" t="s">
        <v>9</v>
      </c>
      <c r="B30" s="10" t="s">
        <v>25</v>
      </c>
      <c r="C30" s="10" t="s">
        <v>21</v>
      </c>
      <c r="D30" s="10"/>
      <c r="E30" s="17">
        <v>4107</v>
      </c>
      <c r="F30" s="17">
        <v>4107</v>
      </c>
      <c r="G30" s="17">
        <v>4107</v>
      </c>
      <c r="H30" s="17">
        <v>4107</v>
      </c>
      <c r="I30" s="17">
        <v>4107</v>
      </c>
      <c r="J30" s="17">
        <v>4107</v>
      </c>
      <c r="K30" s="17">
        <v>4107</v>
      </c>
      <c r="L30" s="17">
        <v>4107</v>
      </c>
      <c r="M30" s="17">
        <v>4107</v>
      </c>
      <c r="N30" s="17">
        <v>4107</v>
      </c>
      <c r="O30" s="17">
        <v>4107</v>
      </c>
      <c r="P30" s="17">
        <v>4107</v>
      </c>
      <c r="Q30" s="17">
        <v>4107</v>
      </c>
      <c r="R30" s="17">
        <v>4107</v>
      </c>
      <c r="S30" s="17">
        <v>4107</v>
      </c>
      <c r="T30" s="17">
        <v>4107</v>
      </c>
      <c r="U30" s="17">
        <v>4107</v>
      </c>
      <c r="V30" s="17">
        <v>4107</v>
      </c>
      <c r="W30" s="17">
        <v>4107</v>
      </c>
      <c r="X30" s="17">
        <v>4107</v>
      </c>
    </row>
    <row r="31" spans="1:24" x14ac:dyDescent="0.25">
      <c r="A31" s="10" t="s">
        <v>10</v>
      </c>
      <c r="B31" s="10" t="s">
        <v>26</v>
      </c>
      <c r="C31" s="10" t="s">
        <v>22</v>
      </c>
      <c r="D31" s="10"/>
      <c r="E31" s="18">
        <v>1.2999999999999999E-2</v>
      </c>
      <c r="F31" s="18">
        <v>1.7999999999999999E-2</v>
      </c>
      <c r="G31" s="18">
        <v>2.1000000000000001E-2</v>
      </c>
      <c r="H31" s="18">
        <v>2.1000000000000001E-2</v>
      </c>
      <c r="I31" s="18">
        <v>2.1000000000000001E-2</v>
      </c>
      <c r="J31" s="18">
        <v>2.1000000000000001E-2</v>
      </c>
      <c r="K31" s="18">
        <v>2.1000000000000001E-2</v>
      </c>
      <c r="L31" s="18">
        <v>2.1000000000000001E-2</v>
      </c>
      <c r="M31" s="18">
        <v>2.1000000000000001E-2</v>
      </c>
      <c r="N31" s="18">
        <v>2.1000000000000001E-2</v>
      </c>
      <c r="O31" s="18">
        <v>2.1000000000000001E-2</v>
      </c>
      <c r="P31" s="18">
        <v>2.1000000000000001E-2</v>
      </c>
      <c r="Q31" s="18">
        <v>2.1000000000000001E-2</v>
      </c>
      <c r="R31" s="18">
        <v>2.1000000000000001E-2</v>
      </c>
      <c r="S31" s="18">
        <v>2.1000000000000001E-2</v>
      </c>
      <c r="T31" s="18">
        <v>2.1000000000000001E-2</v>
      </c>
      <c r="U31" s="18">
        <v>2.1000000000000001E-2</v>
      </c>
      <c r="V31" s="18">
        <v>2.1000000000000001E-2</v>
      </c>
      <c r="W31" s="18">
        <v>2.1000000000000001E-2</v>
      </c>
      <c r="X31" s="18">
        <v>2.1000000000000001E-2</v>
      </c>
    </row>
    <row r="32" spans="1:24" s="2" customFormat="1" ht="25.5" x14ac:dyDescent="0.25">
      <c r="A32" s="13" t="s">
        <v>11</v>
      </c>
      <c r="B32" s="13" t="s">
        <v>27</v>
      </c>
      <c r="C32" s="13" t="s">
        <v>19</v>
      </c>
      <c r="D32" s="13">
        <v>103.57</v>
      </c>
      <c r="E32" s="14">
        <v>104.92</v>
      </c>
      <c r="F32" s="19">
        <v>106.8</v>
      </c>
      <c r="G32" s="19">
        <v>109.05</v>
      </c>
      <c r="H32" s="14">
        <v>111.34</v>
      </c>
      <c r="I32" s="14">
        <v>113.68</v>
      </c>
      <c r="J32" s="19">
        <v>116.06</v>
      </c>
      <c r="K32" s="14">
        <v>118.5</v>
      </c>
      <c r="L32" s="14">
        <v>120.99</v>
      </c>
      <c r="M32" s="14">
        <v>123.53</v>
      </c>
      <c r="N32" s="14">
        <v>126.12</v>
      </c>
      <c r="O32" s="14">
        <v>128.77000000000001</v>
      </c>
      <c r="P32" s="19">
        <v>131.47999999999999</v>
      </c>
      <c r="Q32" s="14">
        <v>134.24</v>
      </c>
      <c r="R32" s="14">
        <v>137.06</v>
      </c>
      <c r="S32" s="19">
        <v>139.96</v>
      </c>
      <c r="T32" s="19">
        <v>142.87</v>
      </c>
      <c r="U32" s="14">
        <v>145.87</v>
      </c>
      <c r="V32" s="19">
        <v>148.94</v>
      </c>
      <c r="W32" s="19">
        <v>152.06</v>
      </c>
      <c r="X32" s="19">
        <v>155.26</v>
      </c>
    </row>
    <row r="33" spans="1:33" ht="25.5" customHeight="1" x14ac:dyDescent="0.25">
      <c r="A33" s="10" t="s">
        <v>12</v>
      </c>
      <c r="B33" s="10" t="s">
        <v>15</v>
      </c>
      <c r="C33" s="13" t="s">
        <v>19</v>
      </c>
      <c r="D33" s="13"/>
      <c r="E33" s="26">
        <f>C7</f>
        <v>1873325.3</v>
      </c>
      <c r="F33" s="26">
        <f>E33*(1+E31)</f>
        <v>1897678.5288999998</v>
      </c>
      <c r="G33" s="26">
        <f t="shared" ref="G33" si="14">F33*(1+F31)</f>
        <v>1931836.7424201998</v>
      </c>
      <c r="H33" s="26">
        <f t="shared" ref="H33" si="15">G33*(1+G31)</f>
        <v>1972405.3140110238</v>
      </c>
      <c r="I33" s="26">
        <f t="shared" ref="I33" si="16">H33*(1+H31)</f>
        <v>2013825.8256052551</v>
      </c>
      <c r="J33" s="26">
        <f t="shared" ref="J33" si="17">I33*(1+I31)</f>
        <v>2056116.1679429652</v>
      </c>
      <c r="K33" s="26">
        <f t="shared" ref="K33" si="18">J33*(1+J31)</f>
        <v>2099294.6074697673</v>
      </c>
      <c r="L33" s="26">
        <f t="shared" ref="L33" si="19">K33*(1+K31)</f>
        <v>2143379.7942266325</v>
      </c>
      <c r="M33" s="26">
        <f t="shared" ref="M33" si="20">L33*(1+L31)</f>
        <v>2188390.7699053916</v>
      </c>
      <c r="N33" s="26">
        <f t="shared" ref="N33" si="21">M33*(1+M31)</f>
        <v>2234346.9760734048</v>
      </c>
      <c r="O33" s="26">
        <f t="shared" ref="O33" si="22">N33*(1+N31)</f>
        <v>2281268.262570946</v>
      </c>
      <c r="P33" s="26">
        <f t="shared" ref="P33" si="23">O33*(1+O31)</f>
        <v>2329174.8960849359</v>
      </c>
      <c r="Q33" s="26">
        <f t="shared" ref="Q33" si="24">P33*(1+P31)</f>
        <v>2378087.5689027193</v>
      </c>
      <c r="R33" s="26">
        <f t="shared" ref="R33" si="25">Q33*(1+Q31)</f>
        <v>2428027.407849676</v>
      </c>
      <c r="S33" s="26">
        <f t="shared" ref="S33" si="26">R33*(1+R31)</f>
        <v>2479015.9834145191</v>
      </c>
      <c r="T33" s="26">
        <f t="shared" ref="T33" si="27">S33*(1+S31)</f>
        <v>2531075.3190662237</v>
      </c>
      <c r="U33" s="26">
        <f t="shared" ref="U33" si="28">T33*(1+T31)</f>
        <v>2584227.9007666144</v>
      </c>
      <c r="V33" s="26">
        <f t="shared" ref="V33" si="29">U33*(1+U31)</f>
        <v>2638496.6866827132</v>
      </c>
      <c r="W33" s="26">
        <f t="shared" ref="W33" si="30">V33*(1+V31)</f>
        <v>2693905.11710305</v>
      </c>
      <c r="X33" s="26">
        <f t="shared" ref="X33" si="31">W33*(1+W31)</f>
        <v>2750477.1245622137</v>
      </c>
      <c r="Y33" s="207" t="s">
        <v>45</v>
      </c>
      <c r="AA33" s="41"/>
    </row>
    <row r="34" spans="1:33" ht="25.5" x14ac:dyDescent="0.25">
      <c r="A34" s="10" t="s">
        <v>28</v>
      </c>
      <c r="B34" s="10" t="s">
        <v>16</v>
      </c>
      <c r="C34" s="13" t="s">
        <v>19</v>
      </c>
      <c r="D34" s="13"/>
      <c r="E34" s="14">
        <f>C8</f>
        <v>33</v>
      </c>
      <c r="F34" s="14">
        <f>E34*(1+E31)</f>
        <v>33.428999999999995</v>
      </c>
      <c r="G34" s="14">
        <f t="shared" ref="G34" si="32">F34*(1+F31)</f>
        <v>34.030721999999997</v>
      </c>
      <c r="H34" s="14">
        <f t="shared" ref="H34" si="33">G34*(1+G31)</f>
        <v>34.745367161999994</v>
      </c>
      <c r="I34" s="14">
        <f t="shared" ref="I34" si="34">H34*(1+H31)</f>
        <v>35.475019872401994</v>
      </c>
      <c r="J34" s="14">
        <f t="shared" ref="J34" si="35">I34*(1+I31)</f>
        <v>36.219995289722434</v>
      </c>
      <c r="K34" s="14">
        <f t="shared" ref="K34" si="36">J34*(1+J31)</f>
        <v>36.980615190806603</v>
      </c>
      <c r="L34" s="14">
        <f t="shared" ref="L34" si="37">K34*(1+K31)</f>
        <v>37.75720810981354</v>
      </c>
      <c r="M34" s="14">
        <f t="shared" ref="M34" si="38">L34*(1+L31)</f>
        <v>38.550109480119623</v>
      </c>
      <c r="N34" s="14">
        <f t="shared" ref="N34" si="39">M34*(1+M31)</f>
        <v>39.359661779202135</v>
      </c>
      <c r="O34" s="14">
        <f t="shared" ref="O34" si="40">N34*(1+N31)</f>
        <v>40.186214676565378</v>
      </c>
      <c r="P34" s="14">
        <f t="shared" ref="P34" si="41">O34*(1+O31)</f>
        <v>41.030125184773247</v>
      </c>
      <c r="Q34" s="14">
        <f t="shared" ref="Q34" si="42">P34*(1+P31)</f>
        <v>41.891757813653484</v>
      </c>
      <c r="R34" s="14">
        <f t="shared" ref="R34" si="43">Q34*(1+Q31)</f>
        <v>42.771484727740201</v>
      </c>
      <c r="S34" s="14">
        <f t="shared" ref="S34" si="44">R34*(1+R31)</f>
        <v>43.669685907022739</v>
      </c>
      <c r="T34" s="14">
        <f t="shared" ref="T34" si="45">S34*(1+S31)</f>
        <v>44.586749311070214</v>
      </c>
      <c r="U34" s="14">
        <f t="shared" ref="U34" si="46">T34*(1+T31)</f>
        <v>45.523071046602688</v>
      </c>
      <c r="V34" s="14">
        <f t="shared" ref="V34" si="47">U34*(1+U31)</f>
        <v>46.479055538581342</v>
      </c>
      <c r="W34" s="14">
        <f t="shared" ref="W34" si="48">V34*(1+V31)</f>
        <v>47.455115704891547</v>
      </c>
      <c r="X34" s="14">
        <f t="shared" ref="X34" si="49">W34*(1+W31)</f>
        <v>48.451673134694268</v>
      </c>
      <c r="Y34" s="207"/>
    </row>
    <row r="35" spans="1:33" x14ac:dyDescent="0.25">
      <c r="A35" s="5" t="s">
        <v>29</v>
      </c>
      <c r="B35" s="5"/>
      <c r="C35" s="15" t="s">
        <v>19</v>
      </c>
      <c r="D35" s="15"/>
      <c r="E35" s="220">
        <f>(E34*E13*(1+E31))+(E33*(1+E31))+((E16*E12*E30*E32)-(E18*E12*E30*E32))+(E18*E13*E30*E32)</f>
        <v>5728677.5147828478</v>
      </c>
      <c r="F35" s="16">
        <f t="shared" ref="F35:X35" si="50">F34*F13*(1+F31)+F33*(1+F31)+F16*F12*F30*F32-F18*F12*F30*F32+F18*F13*F30*F32</f>
        <v>5849897.2486730553</v>
      </c>
      <c r="G35" s="16">
        <f t="shared" si="50"/>
        <v>5989438.3438538108</v>
      </c>
      <c r="H35" s="16">
        <f t="shared" si="50"/>
        <v>6129349.0992382057</v>
      </c>
      <c r="I35" s="16">
        <f t="shared" si="50"/>
        <v>6268779.225119371</v>
      </c>
      <c r="J35" s="16">
        <f t="shared" si="50"/>
        <v>6412016.823219344</v>
      </c>
      <c r="K35" s="16">
        <f t="shared" si="50"/>
        <v>6561568.6532615582</v>
      </c>
      <c r="L35" s="16">
        <f t="shared" si="50"/>
        <v>6715494.5881611919</v>
      </c>
      <c r="M35" s="16">
        <f t="shared" si="50"/>
        <v>6873077.5267618177</v>
      </c>
      <c r="N35" s="16">
        <f t="shared" si="50"/>
        <v>7034403.1350867823</v>
      </c>
      <c r="O35" s="16">
        <f t="shared" si="50"/>
        <v>7199737.5981278513</v>
      </c>
      <c r="P35" s="16">
        <f t="shared" si="50"/>
        <v>7369233.6512176087</v>
      </c>
      <c r="Q35" s="16">
        <f t="shared" si="50"/>
        <v>7542677.9041614868</v>
      </c>
      <c r="R35" s="16">
        <f t="shared" si="50"/>
        <v>7720364.3696344569</v>
      </c>
      <c r="S35" s="16">
        <f t="shared" si="50"/>
        <v>7902812.0348039903</v>
      </c>
      <c r="T35" s="16">
        <f t="shared" si="50"/>
        <v>8088608.9734930936</v>
      </c>
      <c r="U35" s="16">
        <f t="shared" si="50"/>
        <v>8279571.0643662438</v>
      </c>
      <c r="V35" s="16">
        <f t="shared" si="50"/>
        <v>8475295.4810673017</v>
      </c>
      <c r="W35" s="16">
        <f t="shared" si="50"/>
        <v>8675526.5619192421</v>
      </c>
      <c r="X35" s="16">
        <f t="shared" si="50"/>
        <v>8880941.4107836224</v>
      </c>
      <c r="Y35" s="29">
        <f>SUM(E35:X35)</f>
        <v>143697471.20773289</v>
      </c>
    </row>
    <row r="36" spans="1:33" x14ac:dyDescent="0.25">
      <c r="A36" s="5" t="s">
        <v>30</v>
      </c>
      <c r="B36" s="5"/>
      <c r="C36" s="15" t="s">
        <v>19</v>
      </c>
      <c r="D36" s="15"/>
      <c r="E36" s="25">
        <f>E35/12</f>
        <v>477389.79289857065</v>
      </c>
      <c r="F36" s="25">
        <f t="shared" ref="F36:Y36" si="51">F35/12</f>
        <v>487491.43738942128</v>
      </c>
      <c r="G36" s="25">
        <f t="shared" si="51"/>
        <v>499119.86198781757</v>
      </c>
      <c r="H36" s="25">
        <f t="shared" si="51"/>
        <v>510779.09160318383</v>
      </c>
      <c r="I36" s="25">
        <f t="shared" si="51"/>
        <v>522398.26875994756</v>
      </c>
      <c r="J36" s="25">
        <f t="shared" si="51"/>
        <v>534334.73526827863</v>
      </c>
      <c r="K36" s="25">
        <f t="shared" si="51"/>
        <v>546797.38777179655</v>
      </c>
      <c r="L36" s="25">
        <f t="shared" si="51"/>
        <v>559624.5490134327</v>
      </c>
      <c r="M36" s="25">
        <f t="shared" si="51"/>
        <v>572756.46056348481</v>
      </c>
      <c r="N36" s="25">
        <f t="shared" si="51"/>
        <v>586200.26125723182</v>
      </c>
      <c r="O36" s="25">
        <f t="shared" si="51"/>
        <v>599978.13317732094</v>
      </c>
      <c r="P36" s="25">
        <f t="shared" si="51"/>
        <v>614102.80426813406</v>
      </c>
      <c r="Q36" s="25">
        <f t="shared" si="51"/>
        <v>628556.49201345723</v>
      </c>
      <c r="R36" s="25">
        <f t="shared" si="51"/>
        <v>643363.69746953808</v>
      </c>
      <c r="S36" s="25">
        <f t="shared" si="51"/>
        <v>658567.66956699919</v>
      </c>
      <c r="T36" s="25">
        <f t="shared" si="51"/>
        <v>674050.7477910911</v>
      </c>
      <c r="U36" s="25">
        <f t="shared" si="51"/>
        <v>689964.25536385365</v>
      </c>
      <c r="V36" s="25">
        <f t="shared" si="51"/>
        <v>706274.62342227518</v>
      </c>
      <c r="W36" s="25">
        <f t="shared" si="51"/>
        <v>722960.54682660347</v>
      </c>
      <c r="X36" s="25">
        <f t="shared" si="51"/>
        <v>740078.4508986352</v>
      </c>
      <c r="Y36" s="6">
        <f t="shared" si="51"/>
        <v>11974789.267311074</v>
      </c>
    </row>
    <row r="38" spans="1:33" ht="25.5" customHeight="1" x14ac:dyDescent="0.25">
      <c r="A38" s="20" t="s">
        <v>43</v>
      </c>
      <c r="B38" s="201" t="s">
        <v>42</v>
      </c>
      <c r="C38" s="201" t="s">
        <v>17</v>
      </c>
      <c r="D38" s="38"/>
      <c r="E38" s="201">
        <v>2018</v>
      </c>
      <c r="F38" s="201">
        <v>2019</v>
      </c>
      <c r="G38" s="201">
        <v>2020</v>
      </c>
      <c r="H38" s="201">
        <v>2021</v>
      </c>
      <c r="I38" s="201">
        <v>2022</v>
      </c>
      <c r="J38" s="201">
        <v>2023</v>
      </c>
      <c r="K38" s="201">
        <v>2024</v>
      </c>
      <c r="L38" s="201">
        <v>2025</v>
      </c>
      <c r="M38" s="201">
        <v>2026</v>
      </c>
      <c r="N38" s="201">
        <v>2027</v>
      </c>
      <c r="O38" s="201">
        <v>2028</v>
      </c>
      <c r="P38" s="201">
        <v>2029</v>
      </c>
      <c r="Q38" s="201">
        <v>2030</v>
      </c>
      <c r="R38" s="201">
        <v>2031</v>
      </c>
      <c r="S38" s="201">
        <v>2032</v>
      </c>
      <c r="T38" s="201">
        <v>2033</v>
      </c>
      <c r="U38" s="201">
        <v>2034</v>
      </c>
      <c r="V38" s="201">
        <v>2035</v>
      </c>
      <c r="W38" s="201">
        <v>2036</v>
      </c>
      <c r="X38" s="201">
        <v>2037</v>
      </c>
      <c r="Y38" s="24">
        <v>143697471.47703391</v>
      </c>
    </row>
    <row r="39" spans="1:33" x14ac:dyDescent="0.25">
      <c r="A39" s="20" t="s">
        <v>44</v>
      </c>
      <c r="B39" s="201"/>
      <c r="C39" s="201"/>
      <c r="D39" s="38"/>
      <c r="E39" s="201"/>
      <c r="F39" s="201"/>
      <c r="G39" s="201"/>
      <c r="H39" s="201"/>
      <c r="I39" s="201"/>
      <c r="J39" s="201"/>
      <c r="K39" s="201"/>
      <c r="L39" s="201"/>
      <c r="M39" s="201"/>
      <c r="N39" s="201"/>
      <c r="O39" s="201"/>
      <c r="P39" s="201"/>
      <c r="Q39" s="201"/>
      <c r="R39" s="201"/>
      <c r="S39" s="201"/>
      <c r="T39" s="201"/>
      <c r="U39" s="201"/>
      <c r="V39" s="201"/>
      <c r="W39" s="201"/>
      <c r="X39" s="201"/>
      <c r="Y39" s="9" t="s">
        <v>83</v>
      </c>
      <c r="Z39" s="6">
        <f t="shared" ref="Z39" si="52">SUM(E39:X39)</f>
        <v>0</v>
      </c>
    </row>
    <row r="40" spans="1:33" ht="38.25" x14ac:dyDescent="0.25">
      <c r="A40" s="21" t="s">
        <v>35</v>
      </c>
      <c r="B40" s="20" t="s">
        <v>46</v>
      </c>
      <c r="C40" s="20" t="s">
        <v>19</v>
      </c>
      <c r="D40" s="20"/>
      <c r="E40" s="22">
        <f t="shared" ref="E40:X40" si="53">E34*E13*(1+E31)</f>
        <v>1594362.7259999998</v>
      </c>
      <c r="F40" s="22">
        <f t="shared" si="53"/>
        <v>1631160.5669039998</v>
      </c>
      <c r="G40" s="22">
        <f t="shared" si="53"/>
        <v>1673753.8269278638</v>
      </c>
      <c r="H40" s="22">
        <f t="shared" si="53"/>
        <v>1717452.1370825977</v>
      </c>
      <c r="I40" s="22">
        <f t="shared" si="53"/>
        <v>1762283.870821445</v>
      </c>
      <c r="J40" s="22">
        <f t="shared" si="53"/>
        <v>1808278.121600061</v>
      </c>
      <c r="K40" s="22">
        <f t="shared" si="53"/>
        <v>1855464.7209324569</v>
      </c>
      <c r="L40" s="22">
        <f t="shared" si="53"/>
        <v>1903912.8070041477</v>
      </c>
      <c r="M40" s="22">
        <f t="shared" si="53"/>
        <v>1953616.8124106978</v>
      </c>
      <c r="N40" s="22">
        <f t="shared" si="53"/>
        <v>2004608.9467111106</v>
      </c>
      <c r="O40" s="22">
        <f t="shared" si="53"/>
        <v>2056922.2357630522</v>
      </c>
      <c r="P40" s="22">
        <f t="shared" si="53"/>
        <v>2110632.4339253032</v>
      </c>
      <c r="Q40" s="22">
        <f t="shared" si="53"/>
        <v>2165734.1291891253</v>
      </c>
      <c r="R40" s="22">
        <f t="shared" si="53"/>
        <v>2222262.9764365731</v>
      </c>
      <c r="S40" s="22">
        <f t="shared" si="53"/>
        <v>2280255.5332667525</v>
      </c>
      <c r="T40" s="22">
        <f t="shared" si="53"/>
        <v>2339794.8056532848</v>
      </c>
      <c r="U40" s="22">
        <f t="shared" si="53"/>
        <v>2400875.6138454191</v>
      </c>
      <c r="V40" s="22">
        <f t="shared" si="53"/>
        <v>2463537.4215880348</v>
      </c>
      <c r="W40" s="22">
        <f t="shared" si="53"/>
        <v>2527869.1424564039</v>
      </c>
      <c r="X40" s="22">
        <f t="shared" si="53"/>
        <v>2593865.8447565944</v>
      </c>
      <c r="Y40" s="22">
        <f t="shared" ref="Y40:Y45" si="54">SUM(E40:X40)</f>
        <v>41066644.673274927</v>
      </c>
      <c r="AG40" s="41"/>
    </row>
    <row r="41" spans="1:33" ht="25.5" x14ac:dyDescent="0.25">
      <c r="A41" s="20" t="s">
        <v>36</v>
      </c>
      <c r="B41" s="20" t="s">
        <v>47</v>
      </c>
      <c r="C41" s="20" t="s">
        <v>19</v>
      </c>
      <c r="D41" s="20"/>
      <c r="E41" s="22">
        <f t="shared" ref="E41:X41" si="55">E33*(1+E31)</f>
        <v>1897678.5288999998</v>
      </c>
      <c r="F41" s="22">
        <f t="shared" si="55"/>
        <v>1931836.7424201998</v>
      </c>
      <c r="G41" s="22">
        <f t="shared" si="55"/>
        <v>1972405.3140110238</v>
      </c>
      <c r="H41" s="22">
        <f t="shared" si="55"/>
        <v>2013825.8256052551</v>
      </c>
      <c r="I41" s="22">
        <f t="shared" si="55"/>
        <v>2056116.1679429652</v>
      </c>
      <c r="J41" s="22">
        <f t="shared" si="55"/>
        <v>2099294.6074697673</v>
      </c>
      <c r="K41" s="22">
        <f t="shared" si="55"/>
        <v>2143379.7942266325</v>
      </c>
      <c r="L41" s="22">
        <f t="shared" si="55"/>
        <v>2188390.7699053916</v>
      </c>
      <c r="M41" s="22">
        <f t="shared" si="55"/>
        <v>2234346.9760734048</v>
      </c>
      <c r="N41" s="22">
        <f t="shared" si="55"/>
        <v>2281268.262570946</v>
      </c>
      <c r="O41" s="22">
        <f t="shared" si="55"/>
        <v>2329174.8960849359</v>
      </c>
      <c r="P41" s="22">
        <f t="shared" si="55"/>
        <v>2378087.5689027193</v>
      </c>
      <c r="Q41" s="22">
        <f t="shared" si="55"/>
        <v>2428027.407849676</v>
      </c>
      <c r="R41" s="22">
        <f t="shared" si="55"/>
        <v>2479015.9834145191</v>
      </c>
      <c r="S41" s="22">
        <f t="shared" si="55"/>
        <v>2531075.3190662237</v>
      </c>
      <c r="T41" s="22">
        <f t="shared" si="55"/>
        <v>2584227.9007666144</v>
      </c>
      <c r="U41" s="22">
        <f t="shared" si="55"/>
        <v>2638496.6866827132</v>
      </c>
      <c r="V41" s="22">
        <f t="shared" si="55"/>
        <v>2693905.11710305</v>
      </c>
      <c r="W41" s="22">
        <f t="shared" si="55"/>
        <v>2750477.1245622137</v>
      </c>
      <c r="X41" s="22">
        <f t="shared" si="55"/>
        <v>2808237.1441780198</v>
      </c>
      <c r="Y41" s="22">
        <f t="shared" si="54"/>
        <v>46439268.137736268</v>
      </c>
      <c r="AG41" s="6"/>
    </row>
    <row r="42" spans="1:33" ht="76.5" x14ac:dyDescent="0.25">
      <c r="A42" s="34" t="s">
        <v>49</v>
      </c>
      <c r="B42" s="34" t="s">
        <v>41</v>
      </c>
      <c r="C42" s="33" t="s">
        <v>19</v>
      </c>
      <c r="D42" s="33"/>
      <c r="E42" s="33">
        <f t="shared" ref="E42:X42" si="56">E16*E12*E30*E32-E18*E12*E30*E32</f>
        <v>0</v>
      </c>
      <c r="F42" s="33">
        <f t="shared" si="56"/>
        <v>235348.92848700006</v>
      </c>
      <c r="G42" s="33">
        <f t="shared" si="56"/>
        <v>468652.28988270555</v>
      </c>
      <c r="H42" s="33">
        <f t="shared" si="56"/>
        <v>743257.41964133736</v>
      </c>
      <c r="I42" s="33">
        <f t="shared" si="56"/>
        <v>1083316.5045052562</v>
      </c>
      <c r="J42" s="33">
        <f t="shared" si="56"/>
        <v>1272635.1393412105</v>
      </c>
      <c r="K42" s="33">
        <f t="shared" si="56"/>
        <v>1320745.2789536999</v>
      </c>
      <c r="L42" s="33">
        <f t="shared" si="56"/>
        <v>1340913.8300502633</v>
      </c>
      <c r="M42" s="33">
        <f t="shared" si="56"/>
        <v>1361563.2059614398</v>
      </c>
      <c r="N42" s="33">
        <f t="shared" si="56"/>
        <v>1382205.1384608117</v>
      </c>
      <c r="O42" s="33">
        <f t="shared" si="56"/>
        <v>1403428.4210100023</v>
      </c>
      <c r="P42" s="33">
        <f t="shared" si="56"/>
        <v>1424980.1538990068</v>
      </c>
      <c r="Q42" s="33">
        <f t="shared" si="56"/>
        <v>1446741.6342974785</v>
      </c>
      <c r="R42" s="33">
        <f t="shared" si="56"/>
        <v>1468810.9193619704</v>
      </c>
      <c r="S42" s="33">
        <f t="shared" si="56"/>
        <v>1491390.1956625921</v>
      </c>
      <c r="T42" s="33">
        <f t="shared" si="56"/>
        <v>1514003.0848438861</v>
      </c>
      <c r="U42" s="33">
        <f t="shared" si="56"/>
        <v>1536936.6871343034</v>
      </c>
      <c r="V42" s="33">
        <f t="shared" si="56"/>
        <v>1560530.9901619542</v>
      </c>
      <c r="W42" s="33">
        <f t="shared" si="56"/>
        <v>1584285.4244830208</v>
      </c>
      <c r="X42" s="33">
        <f t="shared" si="56"/>
        <v>1608501.9771495608</v>
      </c>
      <c r="Y42" s="33">
        <f t="shared" si="54"/>
        <v>24248247.2232875</v>
      </c>
      <c r="AA42" s="30"/>
      <c r="AB42" s="6"/>
      <c r="AC42" s="6"/>
    </row>
    <row r="43" spans="1:33" ht="38.25" x14ac:dyDescent="0.25">
      <c r="A43" s="20" t="s">
        <v>37</v>
      </c>
      <c r="B43" s="20" t="s">
        <v>40</v>
      </c>
      <c r="C43" s="20" t="s">
        <v>19</v>
      </c>
      <c r="D43" s="20"/>
      <c r="E43" s="22">
        <f t="shared" ref="E43:X43" si="57">E18*E13*E32*E30</f>
        <v>2236636.2598828487</v>
      </c>
      <c r="F43" s="22">
        <f t="shared" si="57"/>
        <v>2051551.0108618559</v>
      </c>
      <c r="G43" s="22">
        <f t="shared" si="57"/>
        <v>1874626.9130322181</v>
      </c>
      <c r="H43" s="22">
        <f t="shared" si="57"/>
        <v>1654813.7169090151</v>
      </c>
      <c r="I43" s="22">
        <f t="shared" si="57"/>
        <v>1367062.6818497039</v>
      </c>
      <c r="J43" s="22">
        <f t="shared" si="57"/>
        <v>1231808.9548083062</v>
      </c>
      <c r="K43" s="22">
        <f t="shared" si="57"/>
        <v>1241978.8591487699</v>
      </c>
      <c r="L43" s="22">
        <f t="shared" si="57"/>
        <v>1282277.18120139</v>
      </c>
      <c r="M43" s="22">
        <f t="shared" si="57"/>
        <v>1323550.5323162761</v>
      </c>
      <c r="N43" s="22">
        <f t="shared" si="57"/>
        <v>1366320.7873439137</v>
      </c>
      <c r="O43" s="22">
        <f t="shared" si="57"/>
        <v>1410212.0452698614</v>
      </c>
      <c r="P43" s="22">
        <f t="shared" si="57"/>
        <v>1455533.4944905799</v>
      </c>
      <c r="Q43" s="22">
        <f t="shared" si="57"/>
        <v>1502174.7328252082</v>
      </c>
      <c r="R43" s="22">
        <f t="shared" si="57"/>
        <v>1550274.4904213951</v>
      </c>
      <c r="S43" s="22">
        <f t="shared" si="57"/>
        <v>1600090.986808423</v>
      </c>
      <c r="T43" s="22">
        <f t="shared" si="57"/>
        <v>1650583.1822293086</v>
      </c>
      <c r="U43" s="22">
        <f t="shared" si="57"/>
        <v>1703262.076703808</v>
      </c>
      <c r="V43" s="22">
        <f t="shared" si="57"/>
        <v>1757321.9522142636</v>
      </c>
      <c r="W43" s="22">
        <f t="shared" si="57"/>
        <v>1812894.8704176026</v>
      </c>
      <c r="X43" s="22">
        <f t="shared" si="57"/>
        <v>1870336.4446994469</v>
      </c>
      <c r="Y43" s="22">
        <f t="shared" si="54"/>
        <v>31943311.173434198</v>
      </c>
    </row>
    <row r="44" spans="1:33" ht="13.5" thickBot="1" x14ac:dyDescent="0.3">
      <c r="A44" s="158" t="s">
        <v>38</v>
      </c>
      <c r="B44" s="158"/>
      <c r="C44" s="158" t="s">
        <v>19</v>
      </c>
      <c r="D44" s="158"/>
      <c r="E44" s="159">
        <f>SUM(E40:E43)</f>
        <v>5728677.5147828478</v>
      </c>
      <c r="F44" s="159">
        <f>SUM(F40:F43)</f>
        <v>5849897.2486730553</v>
      </c>
      <c r="G44" s="159">
        <f t="shared" ref="G44:X44" si="58">SUM(G40:G43)</f>
        <v>5989438.3438538108</v>
      </c>
      <c r="H44" s="159">
        <f t="shared" si="58"/>
        <v>6129349.0992382057</v>
      </c>
      <c r="I44" s="159">
        <f t="shared" si="58"/>
        <v>6268779.22511937</v>
      </c>
      <c r="J44" s="159">
        <f t="shared" si="58"/>
        <v>6412016.823219344</v>
      </c>
      <c r="K44" s="159">
        <f t="shared" si="58"/>
        <v>6561568.6532615582</v>
      </c>
      <c r="L44" s="159">
        <f t="shared" si="58"/>
        <v>6715494.5881611928</v>
      </c>
      <c r="M44" s="159">
        <f t="shared" si="58"/>
        <v>6873077.5267618177</v>
      </c>
      <c r="N44" s="159">
        <f t="shared" si="58"/>
        <v>7034403.1350867823</v>
      </c>
      <c r="O44" s="159">
        <f t="shared" si="58"/>
        <v>7199737.5981278513</v>
      </c>
      <c r="P44" s="159">
        <f t="shared" si="58"/>
        <v>7369233.6512176087</v>
      </c>
      <c r="Q44" s="159">
        <f t="shared" si="58"/>
        <v>7542677.9041614886</v>
      </c>
      <c r="R44" s="159">
        <f t="shared" si="58"/>
        <v>7720364.3696344569</v>
      </c>
      <c r="S44" s="159">
        <f t="shared" si="58"/>
        <v>7902812.0348039903</v>
      </c>
      <c r="T44" s="159">
        <f t="shared" si="58"/>
        <v>8088608.9734930936</v>
      </c>
      <c r="U44" s="159">
        <f t="shared" si="58"/>
        <v>8279571.0643662438</v>
      </c>
      <c r="V44" s="159">
        <f t="shared" si="58"/>
        <v>8475295.4810673036</v>
      </c>
      <c r="W44" s="159">
        <f t="shared" si="58"/>
        <v>8675526.5619192421</v>
      </c>
      <c r="X44" s="159">
        <f t="shared" si="58"/>
        <v>8880941.4107836224</v>
      </c>
      <c r="Y44" s="160">
        <f t="shared" si="54"/>
        <v>143697471.20773289</v>
      </c>
      <c r="Z44" s="6" t="s">
        <v>137</v>
      </c>
    </row>
    <row r="45" spans="1:33" ht="13.5" thickBot="1" x14ac:dyDescent="0.3">
      <c r="A45" s="161" t="s">
        <v>136</v>
      </c>
      <c r="B45" s="162"/>
      <c r="C45" s="162"/>
      <c r="D45" s="162"/>
      <c r="E45" s="163">
        <f>E44*1.2</f>
        <v>6874413.017739417</v>
      </c>
      <c r="F45" s="163">
        <f t="shared" ref="F45:X45" si="59">F44*1.2</f>
        <v>7019876.6984076658</v>
      </c>
      <c r="G45" s="163">
        <f t="shared" si="59"/>
        <v>7187326.012624573</v>
      </c>
      <c r="H45" s="163">
        <f t="shared" si="59"/>
        <v>7355218.9190858463</v>
      </c>
      <c r="I45" s="163">
        <f t="shared" si="59"/>
        <v>7522535.0701432442</v>
      </c>
      <c r="J45" s="163">
        <f t="shared" si="59"/>
        <v>7694420.1878632121</v>
      </c>
      <c r="K45" s="163">
        <f t="shared" si="59"/>
        <v>7873882.383913869</v>
      </c>
      <c r="L45" s="163">
        <f t="shared" si="59"/>
        <v>8058593.5057934308</v>
      </c>
      <c r="M45" s="163">
        <f t="shared" si="59"/>
        <v>8247693.0321141807</v>
      </c>
      <c r="N45" s="163">
        <f t="shared" si="59"/>
        <v>8441283.7621041387</v>
      </c>
      <c r="O45" s="163">
        <f t="shared" si="59"/>
        <v>8639685.1177534219</v>
      </c>
      <c r="P45" s="163">
        <f t="shared" si="59"/>
        <v>8843080.3814611305</v>
      </c>
      <c r="Q45" s="163">
        <f t="shared" si="59"/>
        <v>9051213.4849937856</v>
      </c>
      <c r="R45" s="163">
        <f t="shared" si="59"/>
        <v>9264437.2435613479</v>
      </c>
      <c r="S45" s="163">
        <f t="shared" si="59"/>
        <v>9483374.4417647887</v>
      </c>
      <c r="T45" s="163">
        <f t="shared" si="59"/>
        <v>9706330.768191712</v>
      </c>
      <c r="U45" s="163">
        <f t="shared" si="59"/>
        <v>9935485.2772394922</v>
      </c>
      <c r="V45" s="163">
        <f t="shared" si="59"/>
        <v>10170354.577280764</v>
      </c>
      <c r="W45" s="163">
        <f t="shared" si="59"/>
        <v>10410631.874303089</v>
      </c>
      <c r="X45" s="163">
        <f t="shared" si="59"/>
        <v>10657129.692940347</v>
      </c>
      <c r="Y45" s="164">
        <f t="shared" si="54"/>
        <v>172436965.44927946</v>
      </c>
      <c r="Z45" s="6" t="s">
        <v>138</v>
      </c>
    </row>
    <row r="46" spans="1:33" s="169" customFormat="1" x14ac:dyDescent="0.25">
      <c r="A46" s="165"/>
      <c r="B46" s="165"/>
      <c r="C46" s="165"/>
      <c r="D46" s="165"/>
      <c r="E46" s="166"/>
      <c r="F46" s="166"/>
      <c r="G46" s="166"/>
      <c r="H46" s="166"/>
      <c r="I46" s="166"/>
      <c r="J46" s="166"/>
      <c r="K46" s="166"/>
      <c r="L46" s="166"/>
      <c r="M46" s="166"/>
      <c r="N46" s="166"/>
      <c r="O46" s="166"/>
      <c r="P46" s="166"/>
      <c r="Q46" s="166"/>
      <c r="R46" s="166"/>
      <c r="S46" s="166"/>
      <c r="T46" s="166"/>
      <c r="U46" s="166"/>
      <c r="V46" s="166"/>
      <c r="W46" s="166"/>
      <c r="X46" s="166"/>
      <c r="Y46" s="167"/>
      <c r="Z46" s="168"/>
    </row>
    <row r="47" spans="1:33" s="169" customFormat="1" x14ac:dyDescent="0.25">
      <c r="A47" s="165"/>
      <c r="B47" s="165"/>
      <c r="C47" s="165"/>
      <c r="D47" s="165"/>
      <c r="E47" s="166"/>
      <c r="F47" s="166"/>
      <c r="G47" s="166"/>
      <c r="H47" s="166"/>
      <c r="I47" s="166"/>
      <c r="J47" s="166"/>
      <c r="K47" s="166"/>
      <c r="L47" s="166"/>
      <c r="M47" s="166"/>
      <c r="N47" s="166"/>
      <c r="O47" s="166"/>
      <c r="P47" s="166"/>
      <c r="Q47" s="166"/>
      <c r="R47" s="166"/>
      <c r="S47" s="166"/>
      <c r="T47" s="166"/>
      <c r="U47" s="166"/>
      <c r="V47" s="166"/>
      <c r="W47" s="166"/>
      <c r="X47" s="166"/>
      <c r="Y47" s="167"/>
      <c r="Z47" s="168"/>
    </row>
    <row r="49" spans="1:27" ht="63.75" customHeight="1" x14ac:dyDescent="0.25">
      <c r="A49" s="202" t="s">
        <v>50</v>
      </c>
      <c r="B49" s="202"/>
      <c r="C49" s="35" t="s">
        <v>19</v>
      </c>
      <c r="D49" s="35"/>
      <c r="E49" s="36">
        <f>E44-E42</f>
        <v>5728677.5147828478</v>
      </c>
      <c r="F49" s="36">
        <f t="shared" ref="F49:X49" si="60">F44-F42</f>
        <v>5614548.3201860553</v>
      </c>
      <c r="G49" s="36">
        <f t="shared" si="60"/>
        <v>5520786.0539711053</v>
      </c>
      <c r="H49" s="36">
        <f t="shared" si="60"/>
        <v>5386091.6795968683</v>
      </c>
      <c r="I49" s="36">
        <f t="shared" si="60"/>
        <v>5185462.7206141138</v>
      </c>
      <c r="J49" s="36">
        <f t="shared" si="60"/>
        <v>5139381.6838781331</v>
      </c>
      <c r="K49" s="36">
        <f t="shared" si="60"/>
        <v>5240823.3743078578</v>
      </c>
      <c r="L49" s="36">
        <f t="shared" si="60"/>
        <v>5374580.7581109293</v>
      </c>
      <c r="M49" s="36">
        <f t="shared" si="60"/>
        <v>5511514.320800378</v>
      </c>
      <c r="N49" s="36">
        <f t="shared" si="60"/>
        <v>5652197.996625971</v>
      </c>
      <c r="O49" s="36">
        <f t="shared" si="60"/>
        <v>5796309.1771178488</v>
      </c>
      <c r="P49" s="36">
        <f t="shared" si="60"/>
        <v>5944253.4973186022</v>
      </c>
      <c r="Q49" s="36">
        <f t="shared" si="60"/>
        <v>6095936.2698640097</v>
      </c>
      <c r="R49" s="36">
        <f t="shared" si="60"/>
        <v>6251553.4502724865</v>
      </c>
      <c r="S49" s="36">
        <f t="shared" si="60"/>
        <v>6411421.8391413987</v>
      </c>
      <c r="T49" s="36">
        <f t="shared" si="60"/>
        <v>6574605.8886492075</v>
      </c>
      <c r="U49" s="36">
        <f t="shared" si="60"/>
        <v>6742634.3772319406</v>
      </c>
      <c r="V49" s="36">
        <f t="shared" si="60"/>
        <v>6914764.4909053491</v>
      </c>
      <c r="W49" s="36">
        <f t="shared" si="60"/>
        <v>7091241.1374362214</v>
      </c>
      <c r="X49" s="36">
        <f t="shared" si="60"/>
        <v>7272439.4336340614</v>
      </c>
      <c r="Y49" s="37">
        <f>SUM(E49:X49)</f>
        <v>119449223.98444538</v>
      </c>
      <c r="AA49" s="74">
        <v>119449223.98444538</v>
      </c>
    </row>
    <row r="51" spans="1:27" ht="25.5" x14ac:dyDescent="0.25">
      <c r="A51" s="1" t="s">
        <v>125</v>
      </c>
      <c r="E51" s="6">
        <f>E43+E42</f>
        <v>2236636.2598828487</v>
      </c>
      <c r="F51" s="6">
        <f t="shared" ref="F51:X51" si="61">F43+F42</f>
        <v>2286899.939348856</v>
      </c>
      <c r="G51" s="6">
        <f t="shared" si="61"/>
        <v>2343279.2029149234</v>
      </c>
      <c r="H51" s="6">
        <f t="shared" si="61"/>
        <v>2398071.1365503524</v>
      </c>
      <c r="I51" s="6">
        <f t="shared" si="61"/>
        <v>2450379.1863549603</v>
      </c>
      <c r="J51" s="6">
        <f t="shared" si="61"/>
        <v>2504444.0941495169</v>
      </c>
      <c r="K51" s="6">
        <f t="shared" si="61"/>
        <v>2562724.13810247</v>
      </c>
      <c r="L51" s="6">
        <f t="shared" si="61"/>
        <v>2623191.0112516535</v>
      </c>
      <c r="M51" s="6">
        <f t="shared" si="61"/>
        <v>2685113.7382777156</v>
      </c>
      <c r="N51" s="6">
        <f t="shared" si="61"/>
        <v>2748525.9258047254</v>
      </c>
      <c r="O51" s="6">
        <f t="shared" si="61"/>
        <v>2813640.4662798634</v>
      </c>
      <c r="P51" s="6">
        <f t="shared" si="61"/>
        <v>2880513.6483895867</v>
      </c>
      <c r="Q51" s="6">
        <f t="shared" si="61"/>
        <v>2948916.3671226865</v>
      </c>
      <c r="R51" s="6">
        <f t="shared" si="61"/>
        <v>3019085.4097833652</v>
      </c>
      <c r="S51" s="6">
        <f t="shared" si="61"/>
        <v>3091481.182471015</v>
      </c>
      <c r="T51" s="6">
        <f t="shared" si="61"/>
        <v>3164586.2670731945</v>
      </c>
      <c r="U51" s="6">
        <f t="shared" si="61"/>
        <v>3240198.7638381114</v>
      </c>
      <c r="V51" s="6">
        <f t="shared" si="61"/>
        <v>3317852.9423762178</v>
      </c>
      <c r="W51" s="6">
        <f t="shared" si="61"/>
        <v>3397180.2949006232</v>
      </c>
      <c r="X51" s="6">
        <f t="shared" si="61"/>
        <v>3478838.4218490077</v>
      </c>
    </row>
    <row r="52" spans="1:27" ht="25.5" x14ac:dyDescent="0.25">
      <c r="A52" s="1" t="s">
        <v>126</v>
      </c>
      <c r="E52" s="6">
        <f>E51*1.2</f>
        <v>2683963.5118594184</v>
      </c>
      <c r="F52" s="6">
        <f t="shared" ref="F52:X52" si="62">F51*1.2</f>
        <v>2744279.9272186272</v>
      </c>
      <c r="G52" s="6">
        <f t="shared" si="62"/>
        <v>2811935.0434979079</v>
      </c>
      <c r="H52" s="6">
        <f t="shared" si="62"/>
        <v>2877685.3638604227</v>
      </c>
      <c r="I52" s="6">
        <f t="shared" si="62"/>
        <v>2940455.0236259522</v>
      </c>
      <c r="J52" s="6">
        <f t="shared" si="62"/>
        <v>3005332.9129794203</v>
      </c>
      <c r="K52" s="6">
        <f t="shared" si="62"/>
        <v>3075268.9657229637</v>
      </c>
      <c r="L52" s="6">
        <f t="shared" si="62"/>
        <v>3147829.2135019843</v>
      </c>
      <c r="M52" s="6">
        <f t="shared" si="62"/>
        <v>3222136.4859332587</v>
      </c>
      <c r="N52" s="6">
        <f t="shared" si="62"/>
        <v>3298231.1109656706</v>
      </c>
      <c r="O52" s="6">
        <f t="shared" si="62"/>
        <v>3376368.5595358359</v>
      </c>
      <c r="P52" s="6">
        <f t="shared" si="62"/>
        <v>3456616.3780675041</v>
      </c>
      <c r="Q52" s="6">
        <f t="shared" si="62"/>
        <v>3538699.6405472239</v>
      </c>
      <c r="R52" s="6">
        <f t="shared" si="62"/>
        <v>3622902.4917400382</v>
      </c>
      <c r="S52" s="6">
        <f t="shared" si="62"/>
        <v>3709777.4189652181</v>
      </c>
      <c r="T52" s="6">
        <f t="shared" si="62"/>
        <v>3797503.5204878333</v>
      </c>
      <c r="U52" s="6">
        <f t="shared" si="62"/>
        <v>3888238.5166057334</v>
      </c>
      <c r="V52" s="6">
        <f t="shared" si="62"/>
        <v>3981423.530851461</v>
      </c>
      <c r="W52" s="6">
        <f t="shared" si="62"/>
        <v>4076616.3538807477</v>
      </c>
      <c r="X52" s="6">
        <f t="shared" si="62"/>
        <v>4174606.1062188093</v>
      </c>
    </row>
    <row r="54" spans="1:27" x14ac:dyDescent="0.25">
      <c r="A54" s="1" t="s">
        <v>120</v>
      </c>
      <c r="C54" s="1" t="s">
        <v>119</v>
      </c>
      <c r="E54" s="6">
        <f t="shared" ref="E54:X54" si="63">E15*E12*E30/1000000</f>
        <v>21317.539648139998</v>
      </c>
      <c r="F54" s="6">
        <f t="shared" si="63"/>
        <v>21317.539648139998</v>
      </c>
      <c r="G54" s="6">
        <f t="shared" si="63"/>
        <v>21317.539648139998</v>
      </c>
      <c r="H54" s="6">
        <f t="shared" si="63"/>
        <v>21317.539648139998</v>
      </c>
      <c r="I54" s="6">
        <f t="shared" si="63"/>
        <v>21317.539648139998</v>
      </c>
      <c r="J54" s="6">
        <f t="shared" si="63"/>
        <v>21317.539648139998</v>
      </c>
      <c r="K54" s="6">
        <f t="shared" si="63"/>
        <v>21317.539648139998</v>
      </c>
      <c r="L54" s="6">
        <f t="shared" si="63"/>
        <v>21317.539648139998</v>
      </c>
      <c r="M54" s="6">
        <f t="shared" si="63"/>
        <v>21317.539648139998</v>
      </c>
      <c r="N54" s="6">
        <f t="shared" si="63"/>
        <v>21317.539648139998</v>
      </c>
      <c r="O54" s="6">
        <f t="shared" si="63"/>
        <v>21317.539648139998</v>
      </c>
      <c r="P54" s="6">
        <f t="shared" si="63"/>
        <v>21317.539648139998</v>
      </c>
      <c r="Q54" s="6">
        <f t="shared" si="63"/>
        <v>21317.539648139998</v>
      </c>
      <c r="R54" s="6">
        <f t="shared" si="63"/>
        <v>21317.539648139998</v>
      </c>
      <c r="S54" s="6">
        <f t="shared" si="63"/>
        <v>21317.539648139998</v>
      </c>
      <c r="T54" s="6">
        <f t="shared" si="63"/>
        <v>21317.539648139998</v>
      </c>
      <c r="U54" s="6">
        <f t="shared" si="63"/>
        <v>21317.539648139998</v>
      </c>
      <c r="V54" s="6">
        <f t="shared" si="63"/>
        <v>21317.539648139998</v>
      </c>
      <c r="W54" s="6">
        <f t="shared" si="63"/>
        <v>21317.539648139998</v>
      </c>
      <c r="X54" s="6">
        <f t="shared" si="63"/>
        <v>21317.539648139998</v>
      </c>
    </row>
    <row r="55" spans="1:27" x14ac:dyDescent="0.25">
      <c r="A55" s="1" t="s">
        <v>121</v>
      </c>
      <c r="C55" s="1" t="s">
        <v>119</v>
      </c>
      <c r="E55" s="6">
        <f t="shared" ref="E55:X55" si="64">E13*E17*E30/1000000</f>
        <v>21317.539648139998</v>
      </c>
      <c r="F55" s="6">
        <f t="shared" si="64"/>
        <v>19209.279127919999</v>
      </c>
      <c r="G55" s="6">
        <f t="shared" si="64"/>
        <v>17190.526483560003</v>
      </c>
      <c r="H55" s="6">
        <f t="shared" si="64"/>
        <v>14862.706277249999</v>
      </c>
      <c r="I55" s="6">
        <f t="shared" si="64"/>
        <v>12025.5337953</v>
      </c>
      <c r="J55" s="6">
        <f t="shared" si="64"/>
        <v>10613.5529451</v>
      </c>
      <c r="K55" s="6">
        <f t="shared" si="64"/>
        <v>10480.83425442</v>
      </c>
      <c r="L55" s="6">
        <f t="shared" si="64"/>
        <v>10598.207961</v>
      </c>
      <c r="M55" s="6">
        <f t="shared" si="64"/>
        <v>10714.405669200001</v>
      </c>
      <c r="N55" s="6">
        <f t="shared" si="64"/>
        <v>10833.49815528</v>
      </c>
      <c r="O55" s="6">
        <f t="shared" si="64"/>
        <v>10951.40207556</v>
      </c>
      <c r="P55" s="6">
        <f t="shared" si="64"/>
        <v>11070.379483500001</v>
      </c>
      <c r="Q55" s="6">
        <f t="shared" si="64"/>
        <v>11190.217020450002</v>
      </c>
      <c r="R55" s="6">
        <f t="shared" si="64"/>
        <v>11310.918505920001</v>
      </c>
      <c r="S55" s="6">
        <f t="shared" si="64"/>
        <v>11432.487759420001</v>
      </c>
      <c r="T55" s="6">
        <f t="shared" si="64"/>
        <v>11553.042501780001</v>
      </c>
      <c r="U55" s="6">
        <f t="shared" si="64"/>
        <v>11676.575558400002</v>
      </c>
      <c r="V55" s="6">
        <f t="shared" si="64"/>
        <v>11798.858279940003</v>
      </c>
      <c r="W55" s="6">
        <f t="shared" si="64"/>
        <v>11922.23379204</v>
      </c>
      <c r="X55" s="6">
        <f t="shared" si="64"/>
        <v>12046.479741719999</v>
      </c>
    </row>
    <row r="59" spans="1:27" ht="66.75" customHeight="1" x14ac:dyDescent="0.25">
      <c r="A59" s="206" t="s">
        <v>117</v>
      </c>
      <c r="B59" s="206"/>
      <c r="C59" s="206"/>
      <c r="D59" s="206"/>
      <c r="E59" s="206"/>
      <c r="F59" s="181" t="s">
        <v>163</v>
      </c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</row>
    <row r="60" spans="1:27" x14ac:dyDescent="0.25">
      <c r="A60" s="204" t="s">
        <v>0</v>
      </c>
      <c r="B60" s="204"/>
      <c r="C60" s="204"/>
      <c r="D60" s="39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</row>
    <row r="61" spans="1:27" ht="25.5" x14ac:dyDescent="0.25">
      <c r="A61" s="5" t="s">
        <v>13</v>
      </c>
      <c r="B61" s="4" t="s">
        <v>14</v>
      </c>
      <c r="C61" s="5" t="s">
        <v>32</v>
      </c>
      <c r="D61" s="68"/>
    </row>
    <row r="62" spans="1:27" ht="38.25" x14ac:dyDescent="0.25">
      <c r="A62" s="4" t="s">
        <v>2</v>
      </c>
      <c r="B62" s="4" t="s">
        <v>15</v>
      </c>
      <c r="C62" s="7">
        <v>1873325.3</v>
      </c>
      <c r="D62" s="69"/>
      <c r="G62" s="1">
        <v>143697471.02926776</v>
      </c>
    </row>
    <row r="63" spans="1:27" ht="25.5" x14ac:dyDescent="0.25">
      <c r="A63" s="4" t="s">
        <v>3</v>
      </c>
      <c r="B63" s="4" t="s">
        <v>16</v>
      </c>
      <c r="C63" s="32">
        <f>2.75*12</f>
        <v>33</v>
      </c>
      <c r="D63" s="71"/>
    </row>
    <row r="64" spans="1:27" ht="25.5" x14ac:dyDescent="0.25">
      <c r="A64" s="5" t="s">
        <v>1</v>
      </c>
      <c r="B64" s="205">
        <f>Y78</f>
        <v>143697471.20773289</v>
      </c>
      <c r="C64" s="191"/>
      <c r="D64" s="70"/>
    </row>
    <row r="65" spans="1:27" ht="38.25" customHeight="1" x14ac:dyDescent="0.25">
      <c r="A65" s="204" t="s">
        <v>31</v>
      </c>
      <c r="B65" s="204"/>
      <c r="C65" s="204"/>
      <c r="D65" s="39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</row>
    <row r="66" spans="1:27" ht="25.5" x14ac:dyDescent="0.25">
      <c r="A66" s="5" t="s">
        <v>6</v>
      </c>
      <c r="B66" s="5" t="s">
        <v>14</v>
      </c>
      <c r="C66" s="5" t="s">
        <v>17</v>
      </c>
      <c r="D66" s="5"/>
      <c r="E66" s="9">
        <v>2018</v>
      </c>
      <c r="F66" s="9">
        <v>2019</v>
      </c>
      <c r="G66" s="9">
        <v>2020</v>
      </c>
      <c r="H66" s="9">
        <v>2021</v>
      </c>
      <c r="I66" s="9">
        <v>2022</v>
      </c>
      <c r="J66" s="9">
        <v>2023</v>
      </c>
      <c r="K66" s="9">
        <v>2024</v>
      </c>
      <c r="L66" s="9">
        <v>2025</v>
      </c>
      <c r="M66" s="9">
        <v>2026</v>
      </c>
      <c r="N66" s="9">
        <v>2027</v>
      </c>
      <c r="O66" s="9">
        <v>2028</v>
      </c>
      <c r="P66" s="9">
        <v>2029</v>
      </c>
      <c r="Q66" s="9">
        <v>2030</v>
      </c>
      <c r="R66" s="9">
        <v>2031</v>
      </c>
      <c r="S66" s="9">
        <v>2032</v>
      </c>
      <c r="T66" s="9">
        <v>2033</v>
      </c>
      <c r="U66" s="9">
        <v>2034</v>
      </c>
      <c r="V66" s="9">
        <v>2035</v>
      </c>
      <c r="W66" s="9">
        <v>2036</v>
      </c>
      <c r="X66" s="9">
        <v>2037</v>
      </c>
    </row>
    <row r="67" spans="1:27" ht="38.25" x14ac:dyDescent="0.25">
      <c r="A67" s="10" t="s">
        <v>7</v>
      </c>
      <c r="B67" s="10" t="s">
        <v>18</v>
      </c>
      <c r="C67" s="10" t="s">
        <v>19</v>
      </c>
      <c r="D67" s="10"/>
      <c r="E67" s="16">
        <v>47694</v>
      </c>
      <c r="F67" s="16">
        <v>47694</v>
      </c>
      <c r="G67" s="16">
        <v>47694</v>
      </c>
      <c r="H67" s="16">
        <v>47694</v>
      </c>
      <c r="I67" s="16">
        <v>47694</v>
      </c>
      <c r="J67" s="16">
        <v>47694</v>
      </c>
      <c r="K67" s="16">
        <v>47694</v>
      </c>
      <c r="L67" s="16">
        <v>47694</v>
      </c>
      <c r="M67" s="16">
        <v>47694</v>
      </c>
      <c r="N67" s="16">
        <v>47694</v>
      </c>
      <c r="O67" s="16">
        <v>47694</v>
      </c>
      <c r="P67" s="16">
        <v>47694</v>
      </c>
      <c r="Q67" s="16">
        <v>47694</v>
      </c>
      <c r="R67" s="16">
        <v>47694</v>
      </c>
      <c r="S67" s="16">
        <v>47694</v>
      </c>
      <c r="T67" s="16">
        <v>47694</v>
      </c>
      <c r="U67" s="16">
        <v>47694</v>
      </c>
      <c r="V67" s="16">
        <v>47694</v>
      </c>
      <c r="W67" s="16">
        <v>47694</v>
      </c>
      <c r="X67" s="16">
        <v>47694</v>
      </c>
      <c r="Y67" s="40" t="s">
        <v>48</v>
      </c>
    </row>
    <row r="68" spans="1:27" x14ac:dyDescent="0.25">
      <c r="A68" s="10" t="s">
        <v>8</v>
      </c>
      <c r="B68" s="10" t="s">
        <v>23</v>
      </c>
      <c r="C68" s="10" t="s">
        <v>19</v>
      </c>
      <c r="D68" s="10"/>
      <c r="E68" s="16">
        <v>47694</v>
      </c>
      <c r="F68" s="16">
        <v>47932</v>
      </c>
      <c r="G68" s="16">
        <v>48172</v>
      </c>
      <c r="H68" s="16">
        <v>48413</v>
      </c>
      <c r="I68" s="16">
        <v>48655</v>
      </c>
      <c r="J68" s="16">
        <v>48898</v>
      </c>
      <c r="K68" s="16">
        <v>49142</v>
      </c>
      <c r="L68" s="16">
        <v>49388</v>
      </c>
      <c r="M68" s="16">
        <v>49635</v>
      </c>
      <c r="N68" s="16">
        <v>49883</v>
      </c>
      <c r="O68" s="16">
        <v>50132</v>
      </c>
      <c r="P68" s="16">
        <v>50383</v>
      </c>
      <c r="Q68" s="16">
        <v>50635</v>
      </c>
      <c r="R68" s="16">
        <v>50888</v>
      </c>
      <c r="S68" s="16">
        <v>51142</v>
      </c>
      <c r="T68" s="16">
        <v>51398</v>
      </c>
      <c r="U68" s="16">
        <v>51655</v>
      </c>
      <c r="V68" s="16">
        <v>51913</v>
      </c>
      <c r="W68" s="16">
        <v>52173</v>
      </c>
      <c r="X68" s="16">
        <v>52434</v>
      </c>
      <c r="Y68" s="31">
        <f>X68-X67</f>
        <v>4740</v>
      </c>
    </row>
    <row r="69" spans="1:27" ht="25.5" x14ac:dyDescent="0.25">
      <c r="A69" s="11" t="s">
        <v>4</v>
      </c>
      <c r="B69" s="188" t="s">
        <v>24</v>
      </c>
      <c r="C69" s="11" t="s">
        <v>20</v>
      </c>
      <c r="D69" s="11"/>
      <c r="E69" s="27">
        <v>108.83</v>
      </c>
      <c r="F69" s="27">
        <v>108.83</v>
      </c>
      <c r="G69" s="27">
        <v>108.83</v>
      </c>
      <c r="H69" s="27">
        <v>108.83</v>
      </c>
      <c r="I69" s="27">
        <v>108.83</v>
      </c>
      <c r="J69" s="27">
        <v>108.83</v>
      </c>
      <c r="K69" s="27">
        <v>108.83</v>
      </c>
      <c r="L69" s="27">
        <v>108.83</v>
      </c>
      <c r="M69" s="27">
        <v>108.83</v>
      </c>
      <c r="N69" s="27">
        <v>108.83</v>
      </c>
      <c r="O69" s="27">
        <v>108.83</v>
      </c>
      <c r="P69" s="27">
        <v>108.83</v>
      </c>
      <c r="Q69" s="27">
        <v>108.83</v>
      </c>
      <c r="R69" s="27">
        <v>108.83</v>
      </c>
      <c r="S69" s="27">
        <v>108.83</v>
      </c>
      <c r="T69" s="27">
        <v>108.83</v>
      </c>
      <c r="U69" s="27">
        <v>108.83</v>
      </c>
      <c r="V69" s="27">
        <v>108.83</v>
      </c>
      <c r="W69" s="27">
        <v>108.83</v>
      </c>
      <c r="X69" s="27">
        <v>108.83</v>
      </c>
    </row>
    <row r="70" spans="1:27" x14ac:dyDescent="0.25">
      <c r="A70" s="12" t="s">
        <v>39</v>
      </c>
      <c r="B70" s="188"/>
      <c r="C70" s="12" t="s">
        <v>33</v>
      </c>
      <c r="D70" s="12"/>
      <c r="E70" s="28">
        <f>E69/1000000</f>
        <v>1.0883E-4</v>
      </c>
      <c r="F70" s="28">
        <f>F69/1000000</f>
        <v>1.0883E-4</v>
      </c>
      <c r="G70" s="28">
        <f t="shared" ref="G70:X70" si="65">G69/1000000</f>
        <v>1.0883E-4</v>
      </c>
      <c r="H70" s="28">
        <f t="shared" si="65"/>
        <v>1.0883E-4</v>
      </c>
      <c r="I70" s="28">
        <f t="shared" si="65"/>
        <v>1.0883E-4</v>
      </c>
      <c r="J70" s="28">
        <f t="shared" si="65"/>
        <v>1.0883E-4</v>
      </c>
      <c r="K70" s="28">
        <f t="shared" si="65"/>
        <v>1.0883E-4</v>
      </c>
      <c r="L70" s="28">
        <f t="shared" si="65"/>
        <v>1.0883E-4</v>
      </c>
      <c r="M70" s="28">
        <f t="shared" si="65"/>
        <v>1.0883E-4</v>
      </c>
      <c r="N70" s="28">
        <f t="shared" si="65"/>
        <v>1.0883E-4</v>
      </c>
      <c r="O70" s="28">
        <f t="shared" si="65"/>
        <v>1.0883E-4</v>
      </c>
      <c r="P70" s="28">
        <f t="shared" si="65"/>
        <v>1.0883E-4</v>
      </c>
      <c r="Q70" s="28">
        <f t="shared" si="65"/>
        <v>1.0883E-4</v>
      </c>
      <c r="R70" s="28">
        <f t="shared" si="65"/>
        <v>1.0883E-4</v>
      </c>
      <c r="S70" s="28">
        <f t="shared" si="65"/>
        <v>1.0883E-4</v>
      </c>
      <c r="T70" s="28">
        <f t="shared" si="65"/>
        <v>1.0883E-4</v>
      </c>
      <c r="U70" s="28">
        <f t="shared" si="65"/>
        <v>1.0883E-4</v>
      </c>
      <c r="V70" s="28">
        <f t="shared" si="65"/>
        <v>1.0883E-4</v>
      </c>
      <c r="W70" s="28">
        <f t="shared" si="65"/>
        <v>1.0883E-4</v>
      </c>
      <c r="X70" s="28">
        <f t="shared" si="65"/>
        <v>1.0883E-4</v>
      </c>
    </row>
    <row r="71" spans="1:27" ht="25.5" x14ac:dyDescent="0.25">
      <c r="A71" s="11" t="s">
        <v>5</v>
      </c>
      <c r="B71" s="188" t="s">
        <v>34</v>
      </c>
      <c r="C71" s="11" t="s">
        <v>20</v>
      </c>
      <c r="D71" s="11"/>
      <c r="E71" s="27">
        <v>108.83</v>
      </c>
      <c r="F71" s="27">
        <v>97.58</v>
      </c>
      <c r="G71" s="27">
        <v>86.89</v>
      </c>
      <c r="H71" s="27">
        <v>74.75</v>
      </c>
      <c r="I71" s="27">
        <v>60.18</v>
      </c>
      <c r="J71" s="27">
        <v>52.85</v>
      </c>
      <c r="K71" s="27">
        <v>51.93</v>
      </c>
      <c r="L71" s="27">
        <v>52.25</v>
      </c>
      <c r="M71" s="27">
        <v>52.56</v>
      </c>
      <c r="N71" s="27">
        <v>52.88</v>
      </c>
      <c r="O71" s="27">
        <v>53.19</v>
      </c>
      <c r="P71" s="27">
        <v>53.5</v>
      </c>
      <c r="Q71" s="27">
        <v>53.81</v>
      </c>
      <c r="R71" s="27">
        <v>54.12</v>
      </c>
      <c r="S71" s="27">
        <v>54.43</v>
      </c>
      <c r="T71" s="27">
        <v>54.73</v>
      </c>
      <c r="U71" s="27">
        <v>55.04</v>
      </c>
      <c r="V71" s="27">
        <v>55.34</v>
      </c>
      <c r="W71" s="27">
        <v>55.64</v>
      </c>
      <c r="X71" s="27">
        <v>55.94</v>
      </c>
    </row>
    <row r="72" spans="1:27" x14ac:dyDescent="0.25">
      <c r="A72" s="12" t="s">
        <v>39</v>
      </c>
      <c r="B72" s="188"/>
      <c r="C72" s="12" t="s">
        <v>33</v>
      </c>
      <c r="D72" s="12"/>
      <c r="E72" s="28">
        <f>E71/1000000</f>
        <v>1.0883E-4</v>
      </c>
      <c r="F72" s="28">
        <f>F71/1000000</f>
        <v>9.7579999999999997E-5</v>
      </c>
      <c r="G72" s="28">
        <f t="shared" ref="G72:X72" si="66">G71/1000000</f>
        <v>8.6890000000000003E-5</v>
      </c>
      <c r="H72" s="28">
        <f t="shared" si="66"/>
        <v>7.4750000000000001E-5</v>
      </c>
      <c r="I72" s="28">
        <f t="shared" si="66"/>
        <v>6.0179999999999996E-5</v>
      </c>
      <c r="J72" s="28">
        <f t="shared" si="66"/>
        <v>5.2850000000000004E-5</v>
      </c>
      <c r="K72" s="28">
        <f t="shared" si="66"/>
        <v>5.1929999999999999E-5</v>
      </c>
      <c r="L72" s="28">
        <f t="shared" si="66"/>
        <v>5.2250000000000003E-5</v>
      </c>
      <c r="M72" s="28">
        <f t="shared" si="66"/>
        <v>5.2560000000000005E-5</v>
      </c>
      <c r="N72" s="28">
        <f t="shared" si="66"/>
        <v>5.2880000000000002E-5</v>
      </c>
      <c r="O72" s="28">
        <f t="shared" si="66"/>
        <v>5.3189999999999997E-5</v>
      </c>
      <c r="P72" s="28">
        <f t="shared" si="66"/>
        <v>5.3499999999999999E-5</v>
      </c>
      <c r="Q72" s="28">
        <f t="shared" si="66"/>
        <v>5.3810000000000001E-5</v>
      </c>
      <c r="R72" s="28">
        <f t="shared" si="66"/>
        <v>5.4119999999999997E-5</v>
      </c>
      <c r="S72" s="28">
        <f t="shared" si="66"/>
        <v>5.4429999999999999E-5</v>
      </c>
      <c r="T72" s="28">
        <f t="shared" si="66"/>
        <v>5.4729999999999999E-5</v>
      </c>
      <c r="U72" s="28">
        <f t="shared" si="66"/>
        <v>5.5040000000000002E-5</v>
      </c>
      <c r="V72" s="28">
        <f t="shared" si="66"/>
        <v>5.5340000000000002E-5</v>
      </c>
      <c r="W72" s="28">
        <f t="shared" si="66"/>
        <v>5.5640000000000003E-5</v>
      </c>
      <c r="X72" s="28">
        <f t="shared" si="66"/>
        <v>5.5939999999999996E-5</v>
      </c>
    </row>
    <row r="73" spans="1:27" ht="25.5" x14ac:dyDescent="0.25">
      <c r="A73" s="10" t="s">
        <v>9</v>
      </c>
      <c r="B73" s="10" t="s">
        <v>25</v>
      </c>
      <c r="C73" s="10" t="s">
        <v>21</v>
      </c>
      <c r="D73" s="10"/>
      <c r="E73" s="17">
        <v>4107</v>
      </c>
      <c r="F73" s="17">
        <v>4107</v>
      </c>
      <c r="G73" s="17">
        <v>4107</v>
      </c>
      <c r="H73" s="17">
        <v>4107</v>
      </c>
      <c r="I73" s="17">
        <v>4107</v>
      </c>
      <c r="J73" s="17">
        <v>4107</v>
      </c>
      <c r="K73" s="17">
        <v>4107</v>
      </c>
      <c r="L73" s="17">
        <v>4107</v>
      </c>
      <c r="M73" s="17">
        <v>4107</v>
      </c>
      <c r="N73" s="17">
        <v>4107</v>
      </c>
      <c r="O73" s="17">
        <v>4107</v>
      </c>
      <c r="P73" s="17">
        <v>4107</v>
      </c>
      <c r="Q73" s="17">
        <v>4107</v>
      </c>
      <c r="R73" s="17">
        <v>4107</v>
      </c>
      <c r="S73" s="17">
        <v>4107</v>
      </c>
      <c r="T73" s="17">
        <v>4107</v>
      </c>
      <c r="U73" s="17">
        <v>4107</v>
      </c>
      <c r="V73" s="17">
        <v>4107</v>
      </c>
      <c r="W73" s="17">
        <v>4107</v>
      </c>
      <c r="X73" s="17">
        <v>4107</v>
      </c>
    </row>
    <row r="74" spans="1:27" x14ac:dyDescent="0.25">
      <c r="A74" s="10" t="s">
        <v>10</v>
      </c>
      <c r="B74" s="10" t="s">
        <v>26</v>
      </c>
      <c r="C74" s="10" t="s">
        <v>22</v>
      </c>
      <c r="D74" s="10"/>
      <c r="E74" s="18">
        <v>1.2999999999999999E-2</v>
      </c>
      <c r="F74" s="18">
        <v>1.7999999999999999E-2</v>
      </c>
      <c r="G74" s="18">
        <v>2.1000000000000001E-2</v>
      </c>
      <c r="H74" s="18">
        <v>2.1000000000000001E-2</v>
      </c>
      <c r="I74" s="18">
        <v>2.1000000000000001E-2</v>
      </c>
      <c r="J74" s="18">
        <v>2.1000000000000001E-2</v>
      </c>
      <c r="K74" s="18">
        <v>2.1000000000000001E-2</v>
      </c>
      <c r="L74" s="18">
        <v>2.1000000000000001E-2</v>
      </c>
      <c r="M74" s="18">
        <v>2.1000000000000001E-2</v>
      </c>
      <c r="N74" s="18">
        <v>2.1000000000000001E-2</v>
      </c>
      <c r="O74" s="18">
        <v>2.1000000000000001E-2</v>
      </c>
      <c r="P74" s="18">
        <v>2.1000000000000001E-2</v>
      </c>
      <c r="Q74" s="18">
        <v>2.1000000000000001E-2</v>
      </c>
      <c r="R74" s="18">
        <v>2.1000000000000001E-2</v>
      </c>
      <c r="S74" s="18">
        <v>2.1000000000000001E-2</v>
      </c>
      <c r="T74" s="18">
        <v>2.1000000000000001E-2</v>
      </c>
      <c r="U74" s="18">
        <v>2.1000000000000001E-2</v>
      </c>
      <c r="V74" s="18">
        <v>2.1000000000000001E-2</v>
      </c>
      <c r="W74" s="18">
        <v>2.1000000000000001E-2</v>
      </c>
      <c r="X74" s="18">
        <v>2.1000000000000001E-2</v>
      </c>
    </row>
    <row r="75" spans="1:27" s="2" customFormat="1" ht="25.5" x14ac:dyDescent="0.25">
      <c r="A75" s="13" t="s">
        <v>11</v>
      </c>
      <c r="B75" s="13" t="s">
        <v>27</v>
      </c>
      <c r="C75" s="13" t="s">
        <v>19</v>
      </c>
      <c r="D75" s="13">
        <v>103.57</v>
      </c>
      <c r="E75" s="14">
        <v>104.92</v>
      </c>
      <c r="F75" s="19">
        <v>106.8</v>
      </c>
      <c r="G75" s="19">
        <v>109.05</v>
      </c>
      <c r="H75" s="14">
        <v>111.34</v>
      </c>
      <c r="I75" s="14">
        <v>113.68</v>
      </c>
      <c r="J75" s="19">
        <v>116.06</v>
      </c>
      <c r="K75" s="14">
        <v>118.5</v>
      </c>
      <c r="L75" s="14">
        <v>120.99</v>
      </c>
      <c r="M75" s="14">
        <v>123.53</v>
      </c>
      <c r="N75" s="14">
        <v>126.12</v>
      </c>
      <c r="O75" s="14">
        <v>128.77000000000001</v>
      </c>
      <c r="P75" s="19">
        <v>131.47999999999999</v>
      </c>
      <c r="Q75" s="14">
        <v>134.24</v>
      </c>
      <c r="R75" s="14">
        <v>137.06</v>
      </c>
      <c r="S75" s="19">
        <v>139.96</v>
      </c>
      <c r="T75" s="19">
        <v>142.87</v>
      </c>
      <c r="U75" s="14">
        <v>145.87</v>
      </c>
      <c r="V75" s="19">
        <v>148.94</v>
      </c>
      <c r="W75" s="19">
        <v>152.06</v>
      </c>
      <c r="X75" s="19">
        <v>155.26</v>
      </c>
    </row>
    <row r="76" spans="1:27" ht="25.5" customHeight="1" x14ac:dyDescent="0.25">
      <c r="A76" s="10" t="s">
        <v>12</v>
      </c>
      <c r="B76" s="10" t="s">
        <v>15</v>
      </c>
      <c r="C76" s="13" t="s">
        <v>19</v>
      </c>
      <c r="D76" s="13"/>
      <c r="E76" s="26">
        <f>C62</f>
        <v>1873325.3</v>
      </c>
      <c r="F76" s="26">
        <f>E76*(1+E74)</f>
        <v>1897678.5288999998</v>
      </c>
      <c r="G76" s="26">
        <f t="shared" ref="G76" si="67">F76*(1+F74)</f>
        <v>1931836.7424201998</v>
      </c>
      <c r="H76" s="26">
        <f t="shared" ref="H76" si="68">G76*(1+G74)</f>
        <v>1972405.3140110238</v>
      </c>
      <c r="I76" s="26">
        <f t="shared" ref="I76" si="69">H76*(1+H74)</f>
        <v>2013825.8256052551</v>
      </c>
      <c r="J76" s="26">
        <f t="shared" ref="J76" si="70">I76*(1+I74)</f>
        <v>2056116.1679429652</v>
      </c>
      <c r="K76" s="26">
        <f t="shared" ref="K76" si="71">J76*(1+J74)</f>
        <v>2099294.6074697673</v>
      </c>
      <c r="L76" s="26">
        <f t="shared" ref="L76" si="72">K76*(1+K74)</f>
        <v>2143379.7942266325</v>
      </c>
      <c r="M76" s="26">
        <f t="shared" ref="M76" si="73">L76*(1+L74)</f>
        <v>2188390.7699053916</v>
      </c>
      <c r="N76" s="26">
        <f t="shared" ref="N76" si="74">M76*(1+M74)</f>
        <v>2234346.9760734048</v>
      </c>
      <c r="O76" s="26">
        <f t="shared" ref="O76" si="75">N76*(1+N74)</f>
        <v>2281268.262570946</v>
      </c>
      <c r="P76" s="26">
        <f t="shared" ref="P76" si="76">O76*(1+O74)</f>
        <v>2329174.8960849359</v>
      </c>
      <c r="Q76" s="26">
        <f t="shared" ref="Q76" si="77">P76*(1+P74)</f>
        <v>2378087.5689027193</v>
      </c>
      <c r="R76" s="26">
        <f t="shared" ref="R76" si="78">Q76*(1+Q74)</f>
        <v>2428027.407849676</v>
      </c>
      <c r="S76" s="26">
        <f t="shared" ref="S76" si="79">R76*(1+R74)</f>
        <v>2479015.9834145191</v>
      </c>
      <c r="T76" s="26">
        <f t="shared" ref="T76" si="80">S76*(1+S74)</f>
        <v>2531075.3190662237</v>
      </c>
      <c r="U76" s="26">
        <f t="shared" ref="U76" si="81">T76*(1+T74)</f>
        <v>2584227.9007666144</v>
      </c>
      <c r="V76" s="26">
        <f t="shared" ref="V76" si="82">U76*(1+U74)</f>
        <v>2638496.6866827132</v>
      </c>
      <c r="W76" s="26">
        <f t="shared" ref="W76" si="83">V76*(1+V74)</f>
        <v>2693905.11710305</v>
      </c>
      <c r="X76" s="26">
        <f t="shared" ref="X76" si="84">W76*(1+W74)</f>
        <v>2750477.1245622137</v>
      </c>
      <c r="Y76" s="207" t="s">
        <v>45</v>
      </c>
      <c r="AA76" s="41"/>
    </row>
    <row r="77" spans="1:27" ht="25.5" x14ac:dyDescent="0.25">
      <c r="A77" s="10" t="s">
        <v>28</v>
      </c>
      <c r="B77" s="10" t="s">
        <v>16</v>
      </c>
      <c r="C77" s="13" t="s">
        <v>19</v>
      </c>
      <c r="D77" s="13"/>
      <c r="E77" s="14">
        <f>C63</f>
        <v>33</v>
      </c>
      <c r="F77" s="14">
        <f>E77*(1+E74)</f>
        <v>33.428999999999995</v>
      </c>
      <c r="G77" s="14">
        <f t="shared" ref="G77" si="85">F77*(1+F74)</f>
        <v>34.030721999999997</v>
      </c>
      <c r="H77" s="14">
        <f t="shared" ref="H77" si="86">G77*(1+G74)</f>
        <v>34.745367161999994</v>
      </c>
      <c r="I77" s="14">
        <f t="shared" ref="I77" si="87">H77*(1+H74)</f>
        <v>35.475019872401994</v>
      </c>
      <c r="J77" s="14">
        <f t="shared" ref="J77" si="88">I77*(1+I74)</f>
        <v>36.219995289722434</v>
      </c>
      <c r="K77" s="14">
        <f t="shared" ref="K77" si="89">J77*(1+J74)</f>
        <v>36.980615190806603</v>
      </c>
      <c r="L77" s="14">
        <f t="shared" ref="L77" si="90">K77*(1+K74)</f>
        <v>37.75720810981354</v>
      </c>
      <c r="M77" s="14">
        <f t="shared" ref="M77" si="91">L77*(1+L74)</f>
        <v>38.550109480119623</v>
      </c>
      <c r="N77" s="14">
        <f t="shared" ref="N77" si="92">M77*(1+M74)</f>
        <v>39.359661779202135</v>
      </c>
      <c r="O77" s="14">
        <f t="shared" ref="O77" si="93">N77*(1+N74)</f>
        <v>40.186214676565378</v>
      </c>
      <c r="P77" s="14">
        <f t="shared" ref="P77" si="94">O77*(1+O74)</f>
        <v>41.030125184773247</v>
      </c>
      <c r="Q77" s="14">
        <f t="shared" ref="Q77" si="95">P77*(1+P74)</f>
        <v>41.891757813653484</v>
      </c>
      <c r="R77" s="14">
        <f t="shared" ref="R77" si="96">Q77*(1+Q74)</f>
        <v>42.771484727740201</v>
      </c>
      <c r="S77" s="14">
        <f t="shared" ref="S77" si="97">R77*(1+R74)</f>
        <v>43.669685907022739</v>
      </c>
      <c r="T77" s="14">
        <f t="shared" ref="T77" si="98">S77*(1+S74)</f>
        <v>44.586749311070214</v>
      </c>
      <c r="U77" s="14">
        <f t="shared" ref="U77" si="99">T77*(1+T74)</f>
        <v>45.523071046602688</v>
      </c>
      <c r="V77" s="14">
        <f t="shared" ref="V77" si="100">U77*(1+U74)</f>
        <v>46.479055538581342</v>
      </c>
      <c r="W77" s="14">
        <f t="shared" ref="W77" si="101">V77*(1+V74)</f>
        <v>47.455115704891547</v>
      </c>
      <c r="X77" s="14">
        <f t="shared" ref="X77" si="102">W77*(1+W74)</f>
        <v>48.451673134694268</v>
      </c>
      <c r="Y77" s="207"/>
    </row>
    <row r="78" spans="1:27" x14ac:dyDescent="0.25">
      <c r="A78" s="5" t="s">
        <v>29</v>
      </c>
      <c r="B78" s="5"/>
      <c r="C78" s="15" t="s">
        <v>19</v>
      </c>
      <c r="D78" s="15"/>
      <c r="E78" s="16">
        <f>(E77*E68*(1+E74))+(E76*(1+E74))+((E70*E67*E73*E75)-(E72*E67*E73*E75))+(E72*E68*E73*E75)</f>
        <v>5728677.5147828478</v>
      </c>
      <c r="F78" s="16">
        <f t="shared" ref="F78:X78" si="103">F77*F68*(1+F74)+F76*(1+F74)+F70*F67*F73*F75-F72*F67*F73*F75+F72*F68*F73*F75</f>
        <v>5849897.2486730553</v>
      </c>
      <c r="G78" s="16">
        <f t="shared" si="103"/>
        <v>5989438.3438538108</v>
      </c>
      <c r="H78" s="16">
        <f t="shared" si="103"/>
        <v>6129349.0992382057</v>
      </c>
      <c r="I78" s="16">
        <f t="shared" si="103"/>
        <v>6268779.225119371</v>
      </c>
      <c r="J78" s="16">
        <f t="shared" si="103"/>
        <v>6412016.823219344</v>
      </c>
      <c r="K78" s="16">
        <f t="shared" si="103"/>
        <v>6561568.6532615582</v>
      </c>
      <c r="L78" s="16">
        <f t="shared" si="103"/>
        <v>6715494.5881611919</v>
      </c>
      <c r="M78" s="16">
        <f t="shared" si="103"/>
        <v>6873077.5267618177</v>
      </c>
      <c r="N78" s="16">
        <f t="shared" si="103"/>
        <v>7034403.1350867823</v>
      </c>
      <c r="O78" s="16">
        <f t="shared" si="103"/>
        <v>7199737.5981278513</v>
      </c>
      <c r="P78" s="16">
        <f t="shared" si="103"/>
        <v>7369233.6512176087</v>
      </c>
      <c r="Q78" s="16">
        <f t="shared" si="103"/>
        <v>7542677.9041614868</v>
      </c>
      <c r="R78" s="16">
        <f t="shared" si="103"/>
        <v>7720364.3696344569</v>
      </c>
      <c r="S78" s="16">
        <f t="shared" si="103"/>
        <v>7902812.0348039903</v>
      </c>
      <c r="T78" s="16">
        <f t="shared" si="103"/>
        <v>8088608.9734930936</v>
      </c>
      <c r="U78" s="16">
        <f t="shared" si="103"/>
        <v>8279571.0643662438</v>
      </c>
      <c r="V78" s="16">
        <f t="shared" si="103"/>
        <v>8475295.4810673017</v>
      </c>
      <c r="W78" s="16">
        <f t="shared" si="103"/>
        <v>8675526.5619192421</v>
      </c>
      <c r="X78" s="16">
        <f t="shared" si="103"/>
        <v>8880941.4107836224</v>
      </c>
      <c r="Y78" s="29">
        <f>SUM(E78:X78)</f>
        <v>143697471.20773289</v>
      </c>
    </row>
    <row r="79" spans="1:27" x14ac:dyDescent="0.25">
      <c r="A79" s="5" t="s">
        <v>30</v>
      </c>
      <c r="B79" s="5"/>
      <c r="C79" s="15" t="s">
        <v>19</v>
      </c>
      <c r="D79" s="15"/>
      <c r="E79" s="25">
        <f>E78/12</f>
        <v>477389.79289857065</v>
      </c>
      <c r="F79" s="25">
        <f t="shared" ref="F79:Y79" si="104">F78/12</f>
        <v>487491.43738942128</v>
      </c>
      <c r="G79" s="25">
        <f t="shared" si="104"/>
        <v>499119.86198781757</v>
      </c>
      <c r="H79" s="25">
        <f t="shared" si="104"/>
        <v>510779.09160318383</v>
      </c>
      <c r="I79" s="25">
        <f t="shared" si="104"/>
        <v>522398.26875994756</v>
      </c>
      <c r="J79" s="25">
        <f t="shared" si="104"/>
        <v>534334.73526827863</v>
      </c>
      <c r="K79" s="25">
        <f t="shared" si="104"/>
        <v>546797.38777179655</v>
      </c>
      <c r="L79" s="25">
        <f t="shared" si="104"/>
        <v>559624.5490134327</v>
      </c>
      <c r="M79" s="25">
        <f t="shared" si="104"/>
        <v>572756.46056348481</v>
      </c>
      <c r="N79" s="25">
        <f t="shared" si="104"/>
        <v>586200.26125723182</v>
      </c>
      <c r="O79" s="25">
        <f t="shared" si="104"/>
        <v>599978.13317732094</v>
      </c>
      <c r="P79" s="25">
        <f t="shared" si="104"/>
        <v>614102.80426813406</v>
      </c>
      <c r="Q79" s="25">
        <f t="shared" si="104"/>
        <v>628556.49201345723</v>
      </c>
      <c r="R79" s="25">
        <f t="shared" si="104"/>
        <v>643363.69746953808</v>
      </c>
      <c r="S79" s="25">
        <f t="shared" si="104"/>
        <v>658567.66956699919</v>
      </c>
      <c r="T79" s="25">
        <f t="shared" si="104"/>
        <v>674050.7477910911</v>
      </c>
      <c r="U79" s="25">
        <f t="shared" si="104"/>
        <v>689964.25536385365</v>
      </c>
      <c r="V79" s="25">
        <f t="shared" si="104"/>
        <v>706274.62342227518</v>
      </c>
      <c r="W79" s="25">
        <f t="shared" si="104"/>
        <v>722960.54682660347</v>
      </c>
      <c r="X79" s="25">
        <f t="shared" si="104"/>
        <v>740078.4508986352</v>
      </c>
      <c r="Y79" s="6">
        <f t="shared" si="104"/>
        <v>11974789.267311074</v>
      </c>
    </row>
    <row r="81" spans="1:33" ht="25.5" customHeight="1" x14ac:dyDescent="0.25">
      <c r="A81" s="20" t="s">
        <v>43</v>
      </c>
      <c r="B81" s="201" t="s">
        <v>42</v>
      </c>
      <c r="C81" s="201" t="s">
        <v>17</v>
      </c>
      <c r="D81" s="38"/>
      <c r="E81" s="201">
        <v>2018</v>
      </c>
      <c r="F81" s="201">
        <v>2019</v>
      </c>
      <c r="G81" s="201">
        <v>2020</v>
      </c>
      <c r="H81" s="201">
        <v>2021</v>
      </c>
      <c r="I81" s="201">
        <v>2022</v>
      </c>
      <c r="J81" s="201">
        <v>2023</v>
      </c>
      <c r="K81" s="201">
        <v>2024</v>
      </c>
      <c r="L81" s="201">
        <v>2025</v>
      </c>
      <c r="M81" s="201">
        <v>2026</v>
      </c>
      <c r="N81" s="201">
        <v>2027</v>
      </c>
      <c r="O81" s="201">
        <v>2028</v>
      </c>
      <c r="P81" s="201">
        <v>2029</v>
      </c>
      <c r="Q81" s="201">
        <v>2030</v>
      </c>
      <c r="R81" s="201">
        <v>2031</v>
      </c>
      <c r="S81" s="201">
        <v>2032</v>
      </c>
      <c r="T81" s="201">
        <v>2033</v>
      </c>
      <c r="U81" s="201">
        <v>2034</v>
      </c>
      <c r="V81" s="201">
        <v>2035</v>
      </c>
      <c r="W81" s="201">
        <v>2036</v>
      </c>
      <c r="X81" s="201">
        <v>2037</v>
      </c>
      <c r="Y81" s="24">
        <f>SUM(Y83:Y86)</f>
        <v>143697471.20773289</v>
      </c>
    </row>
    <row r="82" spans="1:33" x14ac:dyDescent="0.25">
      <c r="A82" s="20" t="s">
        <v>44</v>
      </c>
      <c r="B82" s="201"/>
      <c r="C82" s="201"/>
      <c r="D82" s="38"/>
      <c r="E82" s="201"/>
      <c r="F82" s="201"/>
      <c r="G82" s="201"/>
      <c r="H82" s="201"/>
      <c r="I82" s="201"/>
      <c r="J82" s="201"/>
      <c r="K82" s="201"/>
      <c r="L82" s="201"/>
      <c r="M82" s="201"/>
      <c r="N82" s="201"/>
      <c r="O82" s="201"/>
      <c r="P82" s="201"/>
      <c r="Q82" s="201"/>
      <c r="R82" s="201"/>
      <c r="S82" s="201"/>
      <c r="T82" s="201"/>
      <c r="U82" s="201"/>
      <c r="V82" s="201"/>
      <c r="W82" s="201"/>
      <c r="X82" s="201"/>
      <c r="Z82" s="6">
        <f t="shared" ref="Z82" si="105">SUM(E82:X82)</f>
        <v>0</v>
      </c>
    </row>
    <row r="83" spans="1:33" ht="38.25" x14ac:dyDescent="0.25">
      <c r="A83" s="21" t="s">
        <v>35</v>
      </c>
      <c r="B83" s="20" t="s">
        <v>46</v>
      </c>
      <c r="C83" s="20" t="s">
        <v>19</v>
      </c>
      <c r="D83" s="20"/>
      <c r="E83" s="22">
        <f t="shared" ref="E83:X83" si="106">E77*E68*(1+E74)</f>
        <v>1594362.7259999998</v>
      </c>
      <c r="F83" s="22">
        <f t="shared" si="106"/>
        <v>1631160.5669039998</v>
      </c>
      <c r="G83" s="22">
        <f t="shared" si="106"/>
        <v>1673753.8269278638</v>
      </c>
      <c r="H83" s="22">
        <f t="shared" si="106"/>
        <v>1717452.1370825977</v>
      </c>
      <c r="I83" s="22">
        <f t="shared" si="106"/>
        <v>1762283.870821445</v>
      </c>
      <c r="J83" s="22">
        <f t="shared" si="106"/>
        <v>1808278.121600061</v>
      </c>
      <c r="K83" s="22">
        <f t="shared" si="106"/>
        <v>1855464.7209324569</v>
      </c>
      <c r="L83" s="22">
        <f t="shared" si="106"/>
        <v>1903912.8070041477</v>
      </c>
      <c r="M83" s="22">
        <f t="shared" si="106"/>
        <v>1953616.8124106978</v>
      </c>
      <c r="N83" s="22">
        <f t="shared" si="106"/>
        <v>2004608.9467111106</v>
      </c>
      <c r="O83" s="22">
        <f t="shared" si="106"/>
        <v>2056922.2357630522</v>
      </c>
      <c r="P83" s="22">
        <f t="shared" si="106"/>
        <v>2110632.4339253032</v>
      </c>
      <c r="Q83" s="22">
        <f t="shared" si="106"/>
        <v>2165734.1291891253</v>
      </c>
      <c r="R83" s="22">
        <f t="shared" si="106"/>
        <v>2222262.9764365731</v>
      </c>
      <c r="S83" s="22">
        <f t="shared" si="106"/>
        <v>2280255.5332667525</v>
      </c>
      <c r="T83" s="22">
        <f t="shared" si="106"/>
        <v>2339794.8056532848</v>
      </c>
      <c r="U83" s="22">
        <f t="shared" si="106"/>
        <v>2400875.6138454191</v>
      </c>
      <c r="V83" s="22">
        <f t="shared" si="106"/>
        <v>2463537.4215880348</v>
      </c>
      <c r="W83" s="22">
        <f t="shared" si="106"/>
        <v>2527869.1424564039</v>
      </c>
      <c r="X83" s="22">
        <f t="shared" si="106"/>
        <v>2593865.8447565944</v>
      </c>
      <c r="Y83" s="22">
        <f t="shared" ref="Y83:Y88" si="107">SUM(E83:X83)</f>
        <v>41066644.673274927</v>
      </c>
      <c r="AG83" s="41"/>
    </row>
    <row r="84" spans="1:33" ht="25.5" x14ac:dyDescent="0.25">
      <c r="A84" s="20" t="s">
        <v>36</v>
      </c>
      <c r="B84" s="20" t="s">
        <v>47</v>
      </c>
      <c r="C84" s="20" t="s">
        <v>19</v>
      </c>
      <c r="D84" s="20"/>
      <c r="E84" s="22">
        <f t="shared" ref="E84:X84" si="108">E76*(1+E74)</f>
        <v>1897678.5288999998</v>
      </c>
      <c r="F84" s="22">
        <f t="shared" si="108"/>
        <v>1931836.7424201998</v>
      </c>
      <c r="G84" s="22">
        <f t="shared" si="108"/>
        <v>1972405.3140110238</v>
      </c>
      <c r="H84" s="22">
        <f t="shared" si="108"/>
        <v>2013825.8256052551</v>
      </c>
      <c r="I84" s="22">
        <f t="shared" si="108"/>
        <v>2056116.1679429652</v>
      </c>
      <c r="J84" s="22">
        <f t="shared" si="108"/>
        <v>2099294.6074697673</v>
      </c>
      <c r="K84" s="22">
        <f t="shared" si="108"/>
        <v>2143379.7942266325</v>
      </c>
      <c r="L84" s="22">
        <f t="shared" si="108"/>
        <v>2188390.7699053916</v>
      </c>
      <c r="M84" s="22">
        <f t="shared" si="108"/>
        <v>2234346.9760734048</v>
      </c>
      <c r="N84" s="22">
        <f t="shared" si="108"/>
        <v>2281268.262570946</v>
      </c>
      <c r="O84" s="22">
        <f t="shared" si="108"/>
        <v>2329174.8960849359</v>
      </c>
      <c r="P84" s="22">
        <f t="shared" si="108"/>
        <v>2378087.5689027193</v>
      </c>
      <c r="Q84" s="22">
        <f t="shared" si="108"/>
        <v>2428027.407849676</v>
      </c>
      <c r="R84" s="22">
        <f t="shared" si="108"/>
        <v>2479015.9834145191</v>
      </c>
      <c r="S84" s="22">
        <f t="shared" si="108"/>
        <v>2531075.3190662237</v>
      </c>
      <c r="T84" s="22">
        <f t="shared" si="108"/>
        <v>2584227.9007666144</v>
      </c>
      <c r="U84" s="22">
        <f t="shared" si="108"/>
        <v>2638496.6866827132</v>
      </c>
      <c r="V84" s="22">
        <f t="shared" si="108"/>
        <v>2693905.11710305</v>
      </c>
      <c r="W84" s="22">
        <f t="shared" si="108"/>
        <v>2750477.1245622137</v>
      </c>
      <c r="X84" s="22">
        <f t="shared" si="108"/>
        <v>2808237.1441780198</v>
      </c>
      <c r="Y84" s="22">
        <f t="shared" si="107"/>
        <v>46439268.137736268</v>
      </c>
      <c r="AG84" s="6"/>
    </row>
    <row r="85" spans="1:33" ht="76.5" x14ac:dyDescent="0.25">
      <c r="A85" s="34" t="s">
        <v>49</v>
      </c>
      <c r="B85" s="34" t="s">
        <v>41</v>
      </c>
      <c r="C85" s="33" t="s">
        <v>19</v>
      </c>
      <c r="D85" s="33"/>
      <c r="E85" s="33">
        <f t="shared" ref="E85:X85" si="109">E70*E67*E73*E75-E72*E67*E73*E75</f>
        <v>0</v>
      </c>
      <c r="F85" s="33">
        <f t="shared" si="109"/>
        <v>235348.92848700006</v>
      </c>
      <c r="G85" s="33">
        <f t="shared" si="109"/>
        <v>468652.28988270555</v>
      </c>
      <c r="H85" s="33">
        <f t="shared" si="109"/>
        <v>743257.41964133736</v>
      </c>
      <c r="I85" s="33">
        <f t="shared" si="109"/>
        <v>1083316.5045052562</v>
      </c>
      <c r="J85" s="33">
        <f t="shared" si="109"/>
        <v>1272635.1393412105</v>
      </c>
      <c r="K85" s="33">
        <f t="shared" si="109"/>
        <v>1320745.2789536999</v>
      </c>
      <c r="L85" s="33">
        <f t="shared" si="109"/>
        <v>1340913.8300502633</v>
      </c>
      <c r="M85" s="33">
        <f t="shared" si="109"/>
        <v>1361563.2059614398</v>
      </c>
      <c r="N85" s="33">
        <f t="shared" si="109"/>
        <v>1382205.1384608117</v>
      </c>
      <c r="O85" s="33">
        <f t="shared" si="109"/>
        <v>1403428.4210100023</v>
      </c>
      <c r="P85" s="33">
        <f t="shared" si="109"/>
        <v>1424980.1538990068</v>
      </c>
      <c r="Q85" s="33">
        <f t="shared" si="109"/>
        <v>1446741.6342974785</v>
      </c>
      <c r="R85" s="33">
        <f t="shared" si="109"/>
        <v>1468810.9193619704</v>
      </c>
      <c r="S85" s="33">
        <f t="shared" si="109"/>
        <v>1491390.1956625921</v>
      </c>
      <c r="T85" s="33">
        <f t="shared" si="109"/>
        <v>1514003.0848438861</v>
      </c>
      <c r="U85" s="33">
        <f t="shared" si="109"/>
        <v>1536936.6871343034</v>
      </c>
      <c r="V85" s="33">
        <f t="shared" si="109"/>
        <v>1560530.9901619542</v>
      </c>
      <c r="W85" s="33">
        <f t="shared" si="109"/>
        <v>1584285.4244830208</v>
      </c>
      <c r="X85" s="33">
        <f t="shared" si="109"/>
        <v>1608501.9771495608</v>
      </c>
      <c r="Y85" s="33">
        <f t="shared" si="107"/>
        <v>24248247.2232875</v>
      </c>
      <c r="AA85" s="30"/>
      <c r="AB85" s="6"/>
      <c r="AC85" s="6"/>
    </row>
    <row r="86" spans="1:33" ht="38.25" x14ac:dyDescent="0.25">
      <c r="A86" s="20" t="s">
        <v>37</v>
      </c>
      <c r="B86" s="20" t="s">
        <v>40</v>
      </c>
      <c r="C86" s="20" t="s">
        <v>19</v>
      </c>
      <c r="D86" s="20"/>
      <c r="E86" s="22">
        <f t="shared" ref="E86:X86" si="110">E72*E68*E75*E73</f>
        <v>2236636.2598828487</v>
      </c>
      <c r="F86" s="22">
        <f t="shared" si="110"/>
        <v>2051551.0108618559</v>
      </c>
      <c r="G86" s="22">
        <f t="shared" si="110"/>
        <v>1874626.9130322181</v>
      </c>
      <c r="H86" s="22">
        <f t="shared" si="110"/>
        <v>1654813.7169090151</v>
      </c>
      <c r="I86" s="22">
        <f t="shared" si="110"/>
        <v>1367062.6818497039</v>
      </c>
      <c r="J86" s="22">
        <f t="shared" si="110"/>
        <v>1231808.9548083062</v>
      </c>
      <c r="K86" s="22">
        <f t="shared" si="110"/>
        <v>1241978.8591487699</v>
      </c>
      <c r="L86" s="22">
        <f t="shared" si="110"/>
        <v>1282277.18120139</v>
      </c>
      <c r="M86" s="22">
        <f t="shared" si="110"/>
        <v>1323550.5323162761</v>
      </c>
      <c r="N86" s="22">
        <f t="shared" si="110"/>
        <v>1366320.7873439137</v>
      </c>
      <c r="O86" s="22">
        <f t="shared" si="110"/>
        <v>1410212.0452698614</v>
      </c>
      <c r="P86" s="22">
        <f t="shared" si="110"/>
        <v>1455533.4944905799</v>
      </c>
      <c r="Q86" s="22">
        <f t="shared" si="110"/>
        <v>1502174.7328252082</v>
      </c>
      <c r="R86" s="22">
        <f t="shared" si="110"/>
        <v>1550274.4904213951</v>
      </c>
      <c r="S86" s="22">
        <f t="shared" si="110"/>
        <v>1600090.986808423</v>
      </c>
      <c r="T86" s="22">
        <f t="shared" si="110"/>
        <v>1650583.1822293086</v>
      </c>
      <c r="U86" s="22">
        <f t="shared" si="110"/>
        <v>1703262.076703808</v>
      </c>
      <c r="V86" s="22">
        <f t="shared" si="110"/>
        <v>1757321.9522142636</v>
      </c>
      <c r="W86" s="22">
        <f t="shared" si="110"/>
        <v>1812894.8704176026</v>
      </c>
      <c r="X86" s="22">
        <f t="shared" si="110"/>
        <v>1870336.4446994469</v>
      </c>
      <c r="Y86" s="22">
        <f t="shared" si="107"/>
        <v>31943311.173434198</v>
      </c>
    </row>
    <row r="87" spans="1:33" ht="13.5" thickBot="1" x14ac:dyDescent="0.3">
      <c r="A87" s="20" t="s">
        <v>38</v>
      </c>
      <c r="B87" s="20"/>
      <c r="C87" s="20" t="s">
        <v>19</v>
      </c>
      <c r="D87" s="20"/>
      <c r="E87" s="23">
        <f>SUM(E83:E86)</f>
        <v>5728677.5147828478</v>
      </c>
      <c r="F87" s="23">
        <f>SUM(F83:F86)</f>
        <v>5849897.2486730553</v>
      </c>
      <c r="G87" s="23">
        <f t="shared" ref="G87:X87" si="111">SUM(G83:G86)</f>
        <v>5989438.3438538108</v>
      </c>
      <c r="H87" s="23">
        <f t="shared" si="111"/>
        <v>6129349.0992382057</v>
      </c>
      <c r="I87" s="23">
        <f t="shared" si="111"/>
        <v>6268779.22511937</v>
      </c>
      <c r="J87" s="23">
        <f t="shared" si="111"/>
        <v>6412016.823219344</v>
      </c>
      <c r="K87" s="23">
        <f t="shared" si="111"/>
        <v>6561568.6532615582</v>
      </c>
      <c r="L87" s="23">
        <f t="shared" si="111"/>
        <v>6715494.5881611928</v>
      </c>
      <c r="M87" s="23">
        <f t="shared" si="111"/>
        <v>6873077.5267618177</v>
      </c>
      <c r="N87" s="23">
        <f t="shared" si="111"/>
        <v>7034403.1350867823</v>
      </c>
      <c r="O87" s="23">
        <f t="shared" si="111"/>
        <v>7199737.5981278513</v>
      </c>
      <c r="P87" s="23">
        <f t="shared" si="111"/>
        <v>7369233.6512176087</v>
      </c>
      <c r="Q87" s="23">
        <f t="shared" si="111"/>
        <v>7542677.9041614886</v>
      </c>
      <c r="R87" s="23">
        <f t="shared" si="111"/>
        <v>7720364.3696344569</v>
      </c>
      <c r="S87" s="23">
        <f t="shared" si="111"/>
        <v>7902812.0348039903</v>
      </c>
      <c r="T87" s="23">
        <f t="shared" si="111"/>
        <v>8088608.9734930936</v>
      </c>
      <c r="U87" s="23">
        <f t="shared" si="111"/>
        <v>8279571.0643662438</v>
      </c>
      <c r="V87" s="23">
        <f t="shared" si="111"/>
        <v>8475295.4810673036</v>
      </c>
      <c r="W87" s="23">
        <f t="shared" si="111"/>
        <v>8675526.5619192421</v>
      </c>
      <c r="X87" s="23">
        <f t="shared" si="111"/>
        <v>8880941.4107836224</v>
      </c>
      <c r="Y87" s="24">
        <f t="shared" si="107"/>
        <v>143697471.20773289</v>
      </c>
      <c r="Z87" s="6" t="s">
        <v>137</v>
      </c>
    </row>
    <row r="88" spans="1:33" ht="13.5" thickBot="1" x14ac:dyDescent="0.3">
      <c r="A88" s="161" t="s">
        <v>136</v>
      </c>
      <c r="B88" s="162"/>
      <c r="C88" s="162"/>
      <c r="D88" s="162"/>
      <c r="E88" s="163">
        <f>E87*1.2</f>
        <v>6874413.017739417</v>
      </c>
      <c r="F88" s="163">
        <f t="shared" ref="F88" si="112">F87*1.2</f>
        <v>7019876.6984076658</v>
      </c>
      <c r="G88" s="163">
        <f t="shared" ref="G88" si="113">G87*1.2</f>
        <v>7187326.012624573</v>
      </c>
      <c r="H88" s="163">
        <f t="shared" ref="H88" si="114">H87*1.2</f>
        <v>7355218.9190858463</v>
      </c>
      <c r="I88" s="163">
        <f t="shared" ref="I88" si="115">I87*1.2</f>
        <v>7522535.0701432442</v>
      </c>
      <c r="J88" s="163">
        <f t="shared" ref="J88" si="116">J87*1.2</f>
        <v>7694420.1878632121</v>
      </c>
      <c r="K88" s="163">
        <f t="shared" ref="K88" si="117">K87*1.2</f>
        <v>7873882.383913869</v>
      </c>
      <c r="L88" s="163">
        <f t="shared" ref="L88" si="118">L87*1.2</f>
        <v>8058593.5057934308</v>
      </c>
      <c r="M88" s="163">
        <f t="shared" ref="M88" si="119">M87*1.2</f>
        <v>8247693.0321141807</v>
      </c>
      <c r="N88" s="163">
        <f t="shared" ref="N88" si="120">N87*1.2</f>
        <v>8441283.7621041387</v>
      </c>
      <c r="O88" s="163">
        <f t="shared" ref="O88" si="121">O87*1.2</f>
        <v>8639685.1177534219</v>
      </c>
      <c r="P88" s="163">
        <f t="shared" ref="P88" si="122">P87*1.2</f>
        <v>8843080.3814611305</v>
      </c>
      <c r="Q88" s="163">
        <f t="shared" ref="Q88" si="123">Q87*1.2</f>
        <v>9051213.4849937856</v>
      </c>
      <c r="R88" s="163">
        <f t="shared" ref="R88" si="124">R87*1.2</f>
        <v>9264437.2435613479</v>
      </c>
      <c r="S88" s="163">
        <f t="shared" ref="S88" si="125">S87*1.2</f>
        <v>9483374.4417647887</v>
      </c>
      <c r="T88" s="163">
        <f t="shared" ref="T88" si="126">T87*1.2</f>
        <v>9706330.768191712</v>
      </c>
      <c r="U88" s="163">
        <f t="shared" ref="U88" si="127">U87*1.2</f>
        <v>9935485.2772394922</v>
      </c>
      <c r="V88" s="163">
        <f t="shared" ref="V88" si="128">V87*1.2</f>
        <v>10170354.577280764</v>
      </c>
      <c r="W88" s="163">
        <f t="shared" ref="W88" si="129">W87*1.2</f>
        <v>10410631.874303089</v>
      </c>
      <c r="X88" s="163">
        <f t="shared" ref="X88" si="130">X87*1.2</f>
        <v>10657129.692940347</v>
      </c>
      <c r="Y88" s="164">
        <f t="shared" si="107"/>
        <v>172436965.44927946</v>
      </c>
      <c r="Z88" s="6" t="s">
        <v>138</v>
      </c>
    </row>
    <row r="90" spans="1:33" ht="63.75" customHeight="1" x14ac:dyDescent="0.25">
      <c r="A90" s="202" t="s">
        <v>50</v>
      </c>
      <c r="B90" s="202"/>
      <c r="C90" s="35" t="s">
        <v>19</v>
      </c>
      <c r="D90" s="35"/>
      <c r="E90" s="36">
        <f>E87-E85</f>
        <v>5728677.5147828478</v>
      </c>
      <c r="F90" s="36">
        <f t="shared" ref="F90:X90" si="131">F87-F85</f>
        <v>5614548.3201860553</v>
      </c>
      <c r="G90" s="36">
        <f t="shared" si="131"/>
        <v>5520786.0539711053</v>
      </c>
      <c r="H90" s="36">
        <f t="shared" si="131"/>
        <v>5386091.6795968683</v>
      </c>
      <c r="I90" s="36">
        <f t="shared" si="131"/>
        <v>5185462.7206141138</v>
      </c>
      <c r="J90" s="36">
        <f t="shared" si="131"/>
        <v>5139381.6838781331</v>
      </c>
      <c r="K90" s="36">
        <f t="shared" si="131"/>
        <v>5240823.3743078578</v>
      </c>
      <c r="L90" s="36">
        <f t="shared" si="131"/>
        <v>5374580.7581109293</v>
      </c>
      <c r="M90" s="36">
        <f t="shared" si="131"/>
        <v>5511514.320800378</v>
      </c>
      <c r="N90" s="36">
        <f t="shared" si="131"/>
        <v>5652197.996625971</v>
      </c>
      <c r="O90" s="36">
        <f t="shared" si="131"/>
        <v>5796309.1771178488</v>
      </c>
      <c r="P90" s="36">
        <f t="shared" si="131"/>
        <v>5944253.4973186022</v>
      </c>
      <c r="Q90" s="36">
        <f t="shared" si="131"/>
        <v>6095936.2698640097</v>
      </c>
      <c r="R90" s="36">
        <f t="shared" si="131"/>
        <v>6251553.4502724865</v>
      </c>
      <c r="S90" s="36">
        <f t="shared" si="131"/>
        <v>6411421.8391413987</v>
      </c>
      <c r="T90" s="36">
        <f t="shared" si="131"/>
        <v>6574605.8886492075</v>
      </c>
      <c r="U90" s="36">
        <f t="shared" si="131"/>
        <v>6742634.3772319406</v>
      </c>
      <c r="V90" s="36">
        <f t="shared" si="131"/>
        <v>6914764.4909053491</v>
      </c>
      <c r="W90" s="36">
        <f t="shared" si="131"/>
        <v>7091241.1374362214</v>
      </c>
      <c r="X90" s="36">
        <f t="shared" si="131"/>
        <v>7272439.4336340614</v>
      </c>
      <c r="Y90" s="37">
        <f>SUM(E90:X90)</f>
        <v>119449223.98444538</v>
      </c>
    </row>
    <row r="92" spans="1:33" x14ac:dyDescent="0.25">
      <c r="A92" s="1" t="s">
        <v>122</v>
      </c>
      <c r="C92" s="1" t="s">
        <v>33</v>
      </c>
      <c r="E92" s="72">
        <f>E67*E69/1000000</f>
        <v>5.19053802</v>
      </c>
      <c r="F92" s="72">
        <f t="shared" ref="F92:X92" si="132">F67*F69/1000000</f>
        <v>5.19053802</v>
      </c>
      <c r="G92" s="72">
        <f t="shared" si="132"/>
        <v>5.19053802</v>
      </c>
      <c r="H92" s="72">
        <f t="shared" si="132"/>
        <v>5.19053802</v>
      </c>
      <c r="I92" s="72">
        <f t="shared" si="132"/>
        <v>5.19053802</v>
      </c>
      <c r="J92" s="72">
        <f t="shared" si="132"/>
        <v>5.19053802</v>
      </c>
      <c r="K92" s="72">
        <f t="shared" si="132"/>
        <v>5.19053802</v>
      </c>
      <c r="L92" s="72">
        <f t="shared" si="132"/>
        <v>5.19053802</v>
      </c>
      <c r="M92" s="72">
        <f t="shared" si="132"/>
        <v>5.19053802</v>
      </c>
      <c r="N92" s="72">
        <f t="shared" si="132"/>
        <v>5.19053802</v>
      </c>
      <c r="O92" s="72">
        <f t="shared" si="132"/>
        <v>5.19053802</v>
      </c>
      <c r="P92" s="72">
        <f t="shared" si="132"/>
        <v>5.19053802</v>
      </c>
      <c r="Q92" s="72">
        <f t="shared" si="132"/>
        <v>5.19053802</v>
      </c>
      <c r="R92" s="72">
        <f t="shared" si="132"/>
        <v>5.19053802</v>
      </c>
      <c r="S92" s="72">
        <f t="shared" si="132"/>
        <v>5.19053802</v>
      </c>
      <c r="T92" s="72">
        <f t="shared" si="132"/>
        <v>5.19053802</v>
      </c>
      <c r="U92" s="72">
        <f t="shared" si="132"/>
        <v>5.19053802</v>
      </c>
      <c r="V92" s="72">
        <f t="shared" si="132"/>
        <v>5.19053802</v>
      </c>
      <c r="W92" s="72">
        <f t="shared" si="132"/>
        <v>5.19053802</v>
      </c>
      <c r="X92" s="72">
        <f t="shared" si="132"/>
        <v>5.19053802</v>
      </c>
    </row>
    <row r="93" spans="1:33" x14ac:dyDescent="0.25">
      <c r="A93" s="1" t="s">
        <v>123</v>
      </c>
      <c r="C93" s="1" t="s">
        <v>33</v>
      </c>
      <c r="E93" s="72">
        <f>E68*E71/1000000</f>
        <v>5.19053802</v>
      </c>
      <c r="F93" s="72">
        <f t="shared" ref="F93:X93" si="133">F68*F71/1000000</f>
        <v>4.6772045599999998</v>
      </c>
      <c r="G93" s="72">
        <f t="shared" si="133"/>
        <v>4.1856650799999997</v>
      </c>
      <c r="H93" s="72">
        <f t="shared" si="133"/>
        <v>3.6188717499999998</v>
      </c>
      <c r="I93" s="72">
        <f t="shared" si="133"/>
        <v>2.9280578999999998</v>
      </c>
      <c r="J93" s="72">
        <f t="shared" si="133"/>
        <v>2.5842593000000003</v>
      </c>
      <c r="K93" s="72">
        <f t="shared" si="133"/>
        <v>2.5519440599999998</v>
      </c>
      <c r="L93" s="72">
        <f t="shared" si="133"/>
        <v>2.5805229999999999</v>
      </c>
      <c r="M93" s="72">
        <f t="shared" si="133"/>
        <v>2.6088156000000002</v>
      </c>
      <c r="N93" s="72">
        <f t="shared" si="133"/>
        <v>2.6378130400000002</v>
      </c>
      <c r="O93" s="72">
        <f t="shared" si="133"/>
        <v>2.6665210799999999</v>
      </c>
      <c r="P93" s="72">
        <f t="shared" si="133"/>
        <v>2.6954905</v>
      </c>
      <c r="Q93" s="72">
        <f t="shared" si="133"/>
        <v>2.7246693500000001</v>
      </c>
      <c r="R93" s="72">
        <f t="shared" si="133"/>
        <v>2.7540585600000003</v>
      </c>
      <c r="S93" s="72">
        <f t="shared" si="133"/>
        <v>2.7836590600000002</v>
      </c>
      <c r="T93" s="72">
        <f t="shared" si="133"/>
        <v>2.8130125399999999</v>
      </c>
      <c r="U93" s="72">
        <f t="shared" si="133"/>
        <v>2.8430912000000004</v>
      </c>
      <c r="V93" s="72">
        <f t="shared" si="133"/>
        <v>2.8728654200000006</v>
      </c>
      <c r="W93" s="72">
        <f t="shared" si="133"/>
        <v>2.9029057200000001</v>
      </c>
      <c r="X93" s="72">
        <f t="shared" si="133"/>
        <v>2.93315796</v>
      </c>
    </row>
    <row r="95" spans="1:33" x14ac:dyDescent="0.25">
      <c r="A95" s="1" t="s">
        <v>120</v>
      </c>
      <c r="C95" s="1" t="s">
        <v>119</v>
      </c>
      <c r="D95" s="6">
        <v>21318</v>
      </c>
      <c r="E95" s="6">
        <f t="shared" ref="E95:X95" si="134">E69*E67*E73/1000000</f>
        <v>21317.539648139998</v>
      </c>
      <c r="F95" s="6">
        <f t="shared" si="134"/>
        <v>21317.539648139998</v>
      </c>
      <c r="G95" s="6">
        <f t="shared" si="134"/>
        <v>21317.539648139998</v>
      </c>
      <c r="H95" s="6">
        <f t="shared" si="134"/>
        <v>21317.539648139998</v>
      </c>
      <c r="I95" s="6">
        <f t="shared" si="134"/>
        <v>21317.539648139998</v>
      </c>
      <c r="J95" s="6">
        <f t="shared" si="134"/>
        <v>21317.539648139998</v>
      </c>
      <c r="K95" s="6">
        <f t="shared" si="134"/>
        <v>21317.539648139998</v>
      </c>
      <c r="L95" s="6">
        <f t="shared" si="134"/>
        <v>21317.539648139998</v>
      </c>
      <c r="M95" s="6">
        <f t="shared" si="134"/>
        <v>21317.539648139998</v>
      </c>
      <c r="N95" s="6">
        <f t="shared" si="134"/>
        <v>21317.539648139998</v>
      </c>
      <c r="O95" s="6">
        <f t="shared" si="134"/>
        <v>21317.539648139998</v>
      </c>
      <c r="P95" s="6">
        <f t="shared" si="134"/>
        <v>21317.539648139998</v>
      </c>
      <c r="Q95" s="6">
        <f t="shared" si="134"/>
        <v>21317.539648139998</v>
      </c>
      <c r="R95" s="6">
        <f t="shared" si="134"/>
        <v>21317.539648139998</v>
      </c>
      <c r="S95" s="6">
        <f t="shared" si="134"/>
        <v>21317.539648139998</v>
      </c>
      <c r="T95" s="6">
        <f t="shared" si="134"/>
        <v>21317.539648139998</v>
      </c>
      <c r="U95" s="6">
        <f t="shared" si="134"/>
        <v>21317.539648139998</v>
      </c>
      <c r="V95" s="6">
        <f t="shared" si="134"/>
        <v>21317.539648139998</v>
      </c>
      <c r="W95" s="6">
        <f t="shared" si="134"/>
        <v>21317.539648139998</v>
      </c>
      <c r="X95" s="6">
        <f t="shared" si="134"/>
        <v>21317.539648139998</v>
      </c>
    </row>
    <row r="96" spans="1:33" x14ac:dyDescent="0.25">
      <c r="A96" s="1" t="s">
        <v>121</v>
      </c>
      <c r="C96" s="1" t="s">
        <v>119</v>
      </c>
      <c r="E96" s="6">
        <f t="shared" ref="E96:X96" si="135">E68*E71*E73/1000000</f>
        <v>21317.539648139998</v>
      </c>
      <c r="F96" s="6">
        <f t="shared" si="135"/>
        <v>19209.279127919999</v>
      </c>
      <c r="G96" s="6">
        <f t="shared" si="135"/>
        <v>17190.526483560003</v>
      </c>
      <c r="H96" s="6">
        <f t="shared" si="135"/>
        <v>14862.706277249999</v>
      </c>
      <c r="I96" s="6">
        <f t="shared" si="135"/>
        <v>12025.5337953</v>
      </c>
      <c r="J96" s="6">
        <f t="shared" si="135"/>
        <v>10613.5529451</v>
      </c>
      <c r="K96" s="6">
        <f t="shared" si="135"/>
        <v>10480.83425442</v>
      </c>
      <c r="L96" s="6">
        <f t="shared" si="135"/>
        <v>10598.207961</v>
      </c>
      <c r="M96" s="6">
        <f t="shared" si="135"/>
        <v>10714.405669200001</v>
      </c>
      <c r="N96" s="6">
        <f t="shared" si="135"/>
        <v>10833.49815528</v>
      </c>
      <c r="O96" s="6">
        <f t="shared" si="135"/>
        <v>10951.40207556</v>
      </c>
      <c r="P96" s="6">
        <f t="shared" si="135"/>
        <v>11070.379483500001</v>
      </c>
      <c r="Q96" s="6">
        <f t="shared" si="135"/>
        <v>11190.217020450002</v>
      </c>
      <c r="R96" s="6">
        <f t="shared" si="135"/>
        <v>11310.918505920001</v>
      </c>
      <c r="S96" s="6">
        <f t="shared" si="135"/>
        <v>11432.487759420001</v>
      </c>
      <c r="T96" s="6">
        <f t="shared" si="135"/>
        <v>11553.042501780001</v>
      </c>
      <c r="U96" s="6">
        <f t="shared" si="135"/>
        <v>11676.575558400002</v>
      </c>
      <c r="V96" s="6">
        <f t="shared" si="135"/>
        <v>11798.858279940003</v>
      </c>
      <c r="W96" s="6">
        <f t="shared" si="135"/>
        <v>11922.23379204</v>
      </c>
      <c r="X96" s="6">
        <f t="shared" si="135"/>
        <v>12046.479741719999</v>
      </c>
    </row>
    <row r="99" spans="1:15" ht="12.75" customHeight="1" x14ac:dyDescent="0.25">
      <c r="A99" s="192" t="s">
        <v>74</v>
      </c>
      <c r="B99" s="192" t="s">
        <v>72</v>
      </c>
      <c r="C99" s="203" t="s">
        <v>133</v>
      </c>
      <c r="D99" s="192" t="s">
        <v>75</v>
      </c>
      <c r="E99" s="192"/>
      <c r="F99" s="192" t="s">
        <v>76</v>
      </c>
      <c r="G99" s="192"/>
      <c r="H99" s="192"/>
      <c r="I99" s="192" t="s">
        <v>77</v>
      </c>
      <c r="J99" s="192"/>
      <c r="K99" s="192" t="s">
        <v>78</v>
      </c>
      <c r="L99" s="192"/>
      <c r="M99" s="192"/>
      <c r="N99" s="192" t="s">
        <v>73</v>
      </c>
      <c r="O99" s="192"/>
    </row>
    <row r="100" spans="1:15" x14ac:dyDescent="0.25">
      <c r="A100" s="192"/>
      <c r="B100" s="192"/>
      <c r="C100" s="203"/>
      <c r="D100" s="192"/>
      <c r="E100" s="192"/>
      <c r="F100" s="192"/>
      <c r="G100" s="192"/>
      <c r="H100" s="192"/>
      <c r="I100" s="192"/>
      <c r="J100" s="192"/>
      <c r="K100" s="192"/>
      <c r="L100" s="192"/>
      <c r="M100" s="192"/>
      <c r="N100" s="192"/>
      <c r="O100" s="192"/>
    </row>
    <row r="101" spans="1:15" x14ac:dyDescent="0.25">
      <c r="A101" s="192"/>
      <c r="B101" s="192"/>
      <c r="C101" s="203"/>
      <c r="D101" s="192"/>
      <c r="E101" s="192"/>
      <c r="F101" s="192"/>
      <c r="G101" s="192"/>
      <c r="H101" s="192"/>
      <c r="I101" s="192"/>
      <c r="J101" s="192"/>
      <c r="K101" s="192"/>
      <c r="L101" s="192"/>
      <c r="M101" s="192"/>
      <c r="N101" s="192"/>
      <c r="O101" s="192"/>
    </row>
    <row r="102" spans="1:15" x14ac:dyDescent="0.25">
      <c r="A102" s="192"/>
      <c r="B102" s="192"/>
      <c r="C102" s="203"/>
      <c r="D102" s="192"/>
      <c r="E102" s="192"/>
      <c r="F102" s="192"/>
      <c r="G102" s="192"/>
      <c r="H102" s="192"/>
      <c r="I102" s="192"/>
      <c r="J102" s="192"/>
      <c r="K102" s="192"/>
      <c r="L102" s="192"/>
      <c r="M102" s="192"/>
      <c r="N102" s="192"/>
      <c r="O102" s="192"/>
    </row>
    <row r="103" spans="1:15" x14ac:dyDescent="0.25">
      <c r="A103" s="192"/>
      <c r="B103" s="192"/>
      <c r="C103" s="203"/>
      <c r="D103" s="192"/>
      <c r="E103" s="192"/>
      <c r="F103" s="192"/>
      <c r="G103" s="192"/>
      <c r="H103" s="192"/>
      <c r="I103" s="192"/>
      <c r="J103" s="192"/>
      <c r="K103" s="192"/>
      <c r="L103" s="192"/>
      <c r="M103" s="192"/>
      <c r="N103" s="192"/>
      <c r="O103" s="192"/>
    </row>
    <row r="104" spans="1:15" x14ac:dyDescent="0.25">
      <c r="A104" s="192"/>
      <c r="B104" s="192"/>
      <c r="C104" s="203"/>
      <c r="D104" s="192"/>
      <c r="E104" s="192"/>
      <c r="F104" s="192"/>
      <c r="G104" s="192"/>
      <c r="H104" s="192"/>
      <c r="I104" s="192"/>
      <c r="J104" s="192"/>
      <c r="K104" s="192"/>
      <c r="L104" s="192"/>
      <c r="M104" s="192"/>
      <c r="N104" s="192"/>
      <c r="O104" s="192"/>
    </row>
    <row r="105" spans="1:15" x14ac:dyDescent="0.25">
      <c r="A105" s="192"/>
      <c r="B105" s="192"/>
      <c r="C105" s="203"/>
      <c r="D105" s="192"/>
      <c r="E105" s="192"/>
      <c r="F105" s="192"/>
      <c r="G105" s="192"/>
      <c r="H105" s="192"/>
      <c r="I105" s="192"/>
      <c r="J105" s="192"/>
      <c r="K105" s="192"/>
      <c r="L105" s="192"/>
      <c r="M105" s="192"/>
      <c r="N105" s="192"/>
      <c r="O105" s="192"/>
    </row>
    <row r="106" spans="1:15" x14ac:dyDescent="0.25">
      <c r="A106" s="192"/>
      <c r="B106" s="192"/>
      <c r="C106" s="203"/>
      <c r="D106" s="192"/>
      <c r="E106" s="192"/>
      <c r="F106" s="192"/>
      <c r="G106" s="192"/>
      <c r="H106" s="192"/>
      <c r="I106" s="192"/>
      <c r="J106" s="192"/>
      <c r="K106" s="192"/>
      <c r="L106" s="192"/>
      <c r="M106" s="192"/>
      <c r="N106" s="192"/>
      <c r="O106" s="192"/>
    </row>
    <row r="107" spans="1:15" x14ac:dyDescent="0.25">
      <c r="A107" s="192"/>
      <c r="B107" s="192"/>
      <c r="C107" s="203"/>
      <c r="D107" s="192"/>
      <c r="E107" s="192"/>
      <c r="F107" s="192"/>
      <c r="G107" s="192"/>
      <c r="H107" s="192"/>
      <c r="I107" s="192"/>
      <c r="J107" s="192"/>
      <c r="K107" s="192"/>
      <c r="L107" s="192"/>
      <c r="M107" s="192"/>
      <c r="N107" s="192"/>
      <c r="O107" s="192"/>
    </row>
    <row r="108" spans="1:15" x14ac:dyDescent="0.25">
      <c r="A108" s="192"/>
      <c r="B108" s="192"/>
      <c r="C108" s="203"/>
      <c r="D108" s="192"/>
      <c r="E108" s="192"/>
      <c r="F108" s="192"/>
      <c r="G108" s="192"/>
      <c r="H108" s="192"/>
      <c r="I108" s="192"/>
      <c r="J108" s="192"/>
      <c r="K108" s="192"/>
      <c r="L108" s="192"/>
      <c r="M108" s="192"/>
      <c r="N108" s="192"/>
      <c r="O108" s="192"/>
    </row>
    <row r="109" spans="1:15" x14ac:dyDescent="0.25">
      <c r="A109" s="192"/>
      <c r="B109" s="192"/>
      <c r="C109" s="203"/>
      <c r="D109" s="192"/>
      <c r="E109" s="192"/>
      <c r="F109" s="192"/>
      <c r="G109" s="192"/>
      <c r="H109" s="192"/>
      <c r="I109" s="192"/>
      <c r="J109" s="192"/>
      <c r="K109" s="192"/>
      <c r="L109" s="192"/>
      <c r="M109" s="192"/>
      <c r="N109" s="192"/>
      <c r="O109" s="192"/>
    </row>
    <row r="110" spans="1:15" x14ac:dyDescent="0.25">
      <c r="A110" s="192"/>
      <c r="B110" s="192"/>
      <c r="C110" s="203"/>
      <c r="D110" s="192"/>
      <c r="E110" s="192"/>
      <c r="F110" s="192"/>
      <c r="G110" s="192"/>
      <c r="H110" s="192"/>
      <c r="I110" s="192"/>
      <c r="J110" s="192"/>
      <c r="K110" s="192"/>
      <c r="L110" s="192"/>
      <c r="M110" s="192"/>
      <c r="N110" s="192"/>
      <c r="O110" s="192"/>
    </row>
    <row r="111" spans="1:15" x14ac:dyDescent="0.25">
      <c r="A111" s="192"/>
      <c r="B111" s="192"/>
      <c r="C111" s="203"/>
      <c r="D111" s="192"/>
      <c r="E111" s="192"/>
      <c r="F111" s="192"/>
      <c r="G111" s="192"/>
      <c r="H111" s="192"/>
      <c r="I111" s="192"/>
      <c r="J111" s="192"/>
      <c r="K111" s="192"/>
      <c r="L111" s="192"/>
      <c r="M111" s="192"/>
      <c r="N111" s="192"/>
      <c r="O111" s="192"/>
    </row>
    <row r="112" spans="1:15" ht="24.75" customHeight="1" x14ac:dyDescent="0.25">
      <c r="A112" s="193" t="s">
        <v>132</v>
      </c>
      <c r="B112" s="193"/>
      <c r="C112" s="193"/>
      <c r="D112" s="193"/>
      <c r="E112" s="193"/>
      <c r="F112" s="193"/>
      <c r="G112" s="193"/>
      <c r="H112" s="193"/>
      <c r="I112" s="193"/>
      <c r="J112" s="193"/>
      <c r="K112" s="193"/>
      <c r="L112" s="193"/>
      <c r="M112" s="193"/>
      <c r="N112" s="193"/>
      <c r="O112" s="193"/>
    </row>
    <row r="113" spans="1:25" ht="13.5" thickBot="1" x14ac:dyDescent="0.3"/>
    <row r="114" spans="1:25" ht="15" customHeight="1" x14ac:dyDescent="0.25">
      <c r="A114" s="194" t="s">
        <v>110</v>
      </c>
      <c r="B114" s="195"/>
      <c r="C114" s="196"/>
      <c r="D114" s="197" t="s">
        <v>112</v>
      </c>
      <c r="E114" s="198"/>
      <c r="F114" s="198"/>
      <c r="G114" s="199"/>
    </row>
    <row r="115" spans="1:25" ht="13.5" thickBot="1" x14ac:dyDescent="0.3">
      <c r="A115" s="99" t="s">
        <v>84</v>
      </c>
      <c r="B115" s="4">
        <v>35.527000000000001</v>
      </c>
      <c r="C115" s="100" t="s">
        <v>80</v>
      </c>
      <c r="D115" s="101">
        <v>39.4</v>
      </c>
      <c r="E115" s="102">
        <v>39.4</v>
      </c>
      <c r="F115" s="102">
        <v>39.4</v>
      </c>
      <c r="G115" s="103">
        <v>39.4</v>
      </c>
    </row>
    <row r="116" spans="1:25" ht="13.5" thickBot="1" x14ac:dyDescent="0.3">
      <c r="A116" s="114" t="s">
        <v>79</v>
      </c>
      <c r="B116" s="115">
        <v>68.043000000000006</v>
      </c>
      <c r="C116" s="116" t="s">
        <v>80</v>
      </c>
      <c r="D116" s="73">
        <v>68.043000000000006</v>
      </c>
      <c r="E116" s="73">
        <v>68.043000000000006</v>
      </c>
      <c r="F116" s="73">
        <v>68.043000000000006</v>
      </c>
      <c r="G116" s="73">
        <v>68.043000000000006</v>
      </c>
    </row>
    <row r="117" spans="1:25" x14ac:dyDescent="0.25">
      <c r="A117" s="4" t="s">
        <v>83</v>
      </c>
      <c r="B117" s="4">
        <f>SUM(B115:B116)</f>
        <v>103.57000000000001</v>
      </c>
      <c r="C117" s="4" t="s">
        <v>80</v>
      </c>
      <c r="D117" s="120">
        <f>SUM(D115:D116)</f>
        <v>107.44300000000001</v>
      </c>
      <c r="E117" s="120">
        <f t="shared" ref="E117:G117" si="136">SUM(E115:E116)</f>
        <v>107.44300000000001</v>
      </c>
      <c r="F117" s="120">
        <f t="shared" si="136"/>
        <v>107.44300000000001</v>
      </c>
      <c r="G117" s="120">
        <f t="shared" si="136"/>
        <v>107.44300000000001</v>
      </c>
      <c r="H117" s="120">
        <f t="shared" ref="H117:X117" si="137">G117*(1+H74)</f>
        <v>109.699303</v>
      </c>
      <c r="I117" s="120">
        <f t="shared" si="137"/>
        <v>112.00298836299999</v>
      </c>
      <c r="J117" s="120">
        <f t="shared" si="137"/>
        <v>114.35505111862298</v>
      </c>
      <c r="K117" s="120">
        <f t="shared" si="137"/>
        <v>116.75650719211406</v>
      </c>
      <c r="L117" s="120">
        <f t="shared" si="137"/>
        <v>119.20839384314844</v>
      </c>
      <c r="M117" s="120">
        <f t="shared" si="137"/>
        <v>121.71177011385456</v>
      </c>
      <c r="N117" s="120">
        <f t="shared" si="137"/>
        <v>124.26771728624549</v>
      </c>
      <c r="O117" s="120">
        <f t="shared" si="137"/>
        <v>126.87733934925663</v>
      </c>
      <c r="P117" s="120">
        <f t="shared" si="137"/>
        <v>129.54176347559101</v>
      </c>
      <c r="Q117" s="120">
        <f t="shared" si="137"/>
        <v>132.2621405085784</v>
      </c>
      <c r="R117" s="120">
        <f t="shared" si="137"/>
        <v>135.03964545925854</v>
      </c>
      <c r="S117" s="120">
        <f t="shared" si="137"/>
        <v>137.87547801390295</v>
      </c>
      <c r="T117" s="120">
        <f t="shared" si="137"/>
        <v>140.7708630521949</v>
      </c>
      <c r="U117" s="120">
        <f t="shared" si="137"/>
        <v>143.72705117629098</v>
      </c>
      <c r="V117" s="120">
        <f t="shared" si="137"/>
        <v>146.74531925099308</v>
      </c>
      <c r="W117" s="120">
        <f t="shared" si="137"/>
        <v>149.82697095526393</v>
      </c>
      <c r="X117" s="120">
        <f t="shared" si="137"/>
        <v>152.97333734532447</v>
      </c>
      <c r="Y117" s="112" t="s">
        <v>116</v>
      </c>
    </row>
    <row r="118" spans="1:25" ht="12.75" customHeight="1" x14ac:dyDescent="0.25">
      <c r="A118" s="4" t="s">
        <v>81</v>
      </c>
      <c r="B118" s="4">
        <v>47.23</v>
      </c>
      <c r="C118" s="4" t="s">
        <v>82</v>
      </c>
      <c r="D118" s="189"/>
      <c r="E118" s="190"/>
      <c r="F118" s="190"/>
      <c r="G118" s="190"/>
      <c r="H118" s="190"/>
      <c r="I118" s="190"/>
      <c r="J118" s="190"/>
      <c r="K118" s="190"/>
      <c r="L118" s="190"/>
      <c r="M118" s="190"/>
      <c r="N118" s="190"/>
      <c r="O118" s="190"/>
      <c r="P118" s="190"/>
      <c r="Q118" s="190"/>
      <c r="R118" s="190"/>
      <c r="S118" s="190"/>
      <c r="T118" s="190"/>
      <c r="U118" s="190"/>
      <c r="V118" s="190"/>
      <c r="W118" s="190"/>
      <c r="X118" s="190"/>
      <c r="Y118" s="191"/>
    </row>
    <row r="119" spans="1:25" ht="38.25" customHeight="1" x14ac:dyDescent="0.25">
      <c r="A119" s="200" t="s">
        <v>113</v>
      </c>
      <c r="B119" s="200"/>
      <c r="C119" s="200"/>
      <c r="D119" s="200"/>
      <c r="E119" s="33">
        <f>(E95-E96)*E117</f>
        <v>0</v>
      </c>
      <c r="F119" s="33">
        <f t="shared" ref="F119:X119" si="138">(F95-F96)*F117</f>
        <v>226517.83507399741</v>
      </c>
      <c r="G119" s="33">
        <f t="shared" si="138"/>
        <v>443418.67544196855</v>
      </c>
      <c r="H119" s="33">
        <f t="shared" si="138"/>
        <v>708090.72176777339</v>
      </c>
      <c r="I119" s="33">
        <f t="shared" si="138"/>
        <v>1040732.4234045661</v>
      </c>
      <c r="J119" s="33">
        <f t="shared" si="138"/>
        <v>1224054.9465991997</v>
      </c>
      <c r="K119" s="33">
        <f t="shared" si="138"/>
        <v>1265255.8712406901</v>
      </c>
      <c r="L119" s="33">
        <f t="shared" si="138"/>
        <v>1277834.3134959259</v>
      </c>
      <c r="M119" s="33">
        <f t="shared" si="138"/>
        <v>1290526.2053311449</v>
      </c>
      <c r="N119" s="33">
        <f t="shared" si="138"/>
        <v>1302827.9042519934</v>
      </c>
      <c r="O119" s="33">
        <f t="shared" si="138"/>
        <v>1315227.9545373118</v>
      </c>
      <c r="P119" s="33">
        <f t="shared" si="138"/>
        <v>1327435.1983442928</v>
      </c>
      <c r="Q119" s="33">
        <f t="shared" si="138"/>
        <v>1339461.3683592398</v>
      </c>
      <c r="R119" s="33">
        <f t="shared" si="138"/>
        <v>1351290.5712905091</v>
      </c>
      <c r="S119" s="33">
        <f t="shared" si="138"/>
        <v>1362906.2543495039</v>
      </c>
      <c r="T119" s="33">
        <f t="shared" si="138"/>
        <v>1374556.6905637912</v>
      </c>
      <c r="U119" s="33">
        <f t="shared" si="138"/>
        <v>1385667.3391148441</v>
      </c>
      <c r="V119" s="33">
        <f t="shared" si="138"/>
        <v>1396821.936224988</v>
      </c>
      <c r="W119" s="33">
        <f t="shared" si="138"/>
        <v>1407670.2176177155</v>
      </c>
      <c r="X119" s="33">
        <f t="shared" si="138"/>
        <v>1418224.9746134989</v>
      </c>
      <c r="Y119" s="121">
        <f>SUM(E119:X119)</f>
        <v>22458521.401622958</v>
      </c>
    </row>
    <row r="120" spans="1:25" ht="13.5" thickBot="1" x14ac:dyDescent="0.3">
      <c r="A120" s="117" t="s">
        <v>111</v>
      </c>
      <c r="B120" s="118"/>
      <c r="C120" s="118"/>
      <c r="D120" s="118">
        <v>21063</v>
      </c>
      <c r="E120" s="118">
        <v>21063</v>
      </c>
      <c r="F120" s="118">
        <v>21063</v>
      </c>
      <c r="G120" s="119">
        <v>21063</v>
      </c>
    </row>
    <row r="122" spans="1:25" x14ac:dyDescent="0.25">
      <c r="D122" s="133"/>
    </row>
    <row r="127" spans="1:25" ht="13.5" thickBot="1" x14ac:dyDescent="0.3"/>
    <row r="128" spans="1:25" ht="25.5" x14ac:dyDescent="0.25">
      <c r="A128" s="104" t="s">
        <v>5</v>
      </c>
      <c r="B128" s="187" t="s">
        <v>34</v>
      </c>
      <c r="C128" s="105" t="s">
        <v>20</v>
      </c>
      <c r="D128" s="105"/>
      <c r="E128" s="106">
        <v>108.83</v>
      </c>
      <c r="F128" s="106">
        <v>97.58</v>
      </c>
      <c r="G128" s="106">
        <v>86.89</v>
      </c>
      <c r="H128" s="106">
        <v>74.75</v>
      </c>
      <c r="I128" s="106">
        <v>60.18</v>
      </c>
      <c r="J128" s="106">
        <v>52.85</v>
      </c>
      <c r="K128" s="106">
        <v>51.93</v>
      </c>
      <c r="L128" s="106">
        <v>52.25</v>
      </c>
      <c r="M128" s="106">
        <v>52.56</v>
      </c>
      <c r="N128" s="106">
        <v>52.88</v>
      </c>
      <c r="O128" s="106">
        <v>53.19</v>
      </c>
      <c r="P128" s="106">
        <v>53.5</v>
      </c>
      <c r="Q128" s="106">
        <v>53.81</v>
      </c>
      <c r="R128" s="106">
        <v>54.12</v>
      </c>
      <c r="S128" s="106">
        <v>54.43</v>
      </c>
      <c r="T128" s="106">
        <v>54.73</v>
      </c>
      <c r="U128" s="106">
        <v>55.04</v>
      </c>
      <c r="V128" s="106">
        <v>55.34</v>
      </c>
      <c r="W128" s="106">
        <v>55.64</v>
      </c>
      <c r="X128" s="107">
        <v>55.94</v>
      </c>
    </row>
    <row r="129" spans="1:25" ht="13.5" thickBot="1" x14ac:dyDescent="0.3">
      <c r="A129" s="108" t="s">
        <v>39</v>
      </c>
      <c r="B129" s="188"/>
      <c r="C129" s="12" t="s">
        <v>33</v>
      </c>
      <c r="D129" s="12"/>
      <c r="E129" s="28">
        <f>E128/1000000</f>
        <v>1.0883E-4</v>
      </c>
      <c r="F129" s="28">
        <f>F128/1000000</f>
        <v>9.7579999999999997E-5</v>
      </c>
      <c r="G129" s="28">
        <f t="shared" ref="G129:X129" si="139">G128/1000000</f>
        <v>8.6890000000000003E-5</v>
      </c>
      <c r="H129" s="28">
        <f t="shared" si="139"/>
        <v>7.4750000000000001E-5</v>
      </c>
      <c r="I129" s="28">
        <f t="shared" si="139"/>
        <v>6.0179999999999996E-5</v>
      </c>
      <c r="J129" s="28">
        <f t="shared" si="139"/>
        <v>5.2850000000000004E-5</v>
      </c>
      <c r="K129" s="28">
        <f t="shared" si="139"/>
        <v>5.1929999999999999E-5</v>
      </c>
      <c r="L129" s="28">
        <f t="shared" si="139"/>
        <v>5.2250000000000003E-5</v>
      </c>
      <c r="M129" s="28">
        <f t="shared" si="139"/>
        <v>5.2560000000000005E-5</v>
      </c>
      <c r="N129" s="28">
        <f t="shared" si="139"/>
        <v>5.2880000000000002E-5</v>
      </c>
      <c r="O129" s="28">
        <f t="shared" si="139"/>
        <v>5.3189999999999997E-5</v>
      </c>
      <c r="P129" s="28">
        <f t="shared" si="139"/>
        <v>5.3499999999999999E-5</v>
      </c>
      <c r="Q129" s="28">
        <f t="shared" si="139"/>
        <v>5.3810000000000001E-5</v>
      </c>
      <c r="R129" s="28">
        <f t="shared" si="139"/>
        <v>5.4119999999999997E-5</v>
      </c>
      <c r="S129" s="28">
        <f t="shared" si="139"/>
        <v>5.4429999999999999E-5</v>
      </c>
      <c r="T129" s="28">
        <f t="shared" si="139"/>
        <v>5.4729999999999999E-5</v>
      </c>
      <c r="U129" s="28">
        <f t="shared" si="139"/>
        <v>5.5040000000000002E-5</v>
      </c>
      <c r="V129" s="28">
        <f t="shared" si="139"/>
        <v>5.5340000000000002E-5</v>
      </c>
      <c r="W129" s="28">
        <f t="shared" si="139"/>
        <v>5.5640000000000003E-5</v>
      </c>
      <c r="X129" s="109">
        <f t="shared" si="139"/>
        <v>5.5939999999999996E-5</v>
      </c>
    </row>
    <row r="130" spans="1:25" ht="36.75" customHeight="1" x14ac:dyDescent="0.25">
      <c r="A130" s="183" t="s">
        <v>114</v>
      </c>
      <c r="B130" s="184"/>
      <c r="C130" s="184"/>
      <c r="D130" s="184"/>
      <c r="E130" s="4">
        <f>F128</f>
        <v>97.58</v>
      </c>
      <c r="F130" s="4">
        <f t="shared" ref="F130:H130" si="140">G128</f>
        <v>86.89</v>
      </c>
      <c r="G130" s="4">
        <f t="shared" si="140"/>
        <v>74.75</v>
      </c>
      <c r="H130" s="4">
        <f t="shared" si="140"/>
        <v>60.18</v>
      </c>
      <c r="I130" s="4">
        <f>J128</f>
        <v>52.85</v>
      </c>
      <c r="J130" s="4">
        <f>K128</f>
        <v>51.93</v>
      </c>
      <c r="K130" s="4">
        <f>J130</f>
        <v>51.93</v>
      </c>
      <c r="L130" s="4">
        <f t="shared" ref="L130:X130" si="141">K130</f>
        <v>51.93</v>
      </c>
      <c r="M130" s="4">
        <f t="shared" si="141"/>
        <v>51.93</v>
      </c>
      <c r="N130" s="4">
        <f t="shared" si="141"/>
        <v>51.93</v>
      </c>
      <c r="O130" s="4">
        <f t="shared" si="141"/>
        <v>51.93</v>
      </c>
      <c r="P130" s="4">
        <f t="shared" si="141"/>
        <v>51.93</v>
      </c>
      <c r="Q130" s="4">
        <f t="shared" si="141"/>
        <v>51.93</v>
      </c>
      <c r="R130" s="4">
        <f t="shared" si="141"/>
        <v>51.93</v>
      </c>
      <c r="S130" s="4">
        <f t="shared" si="141"/>
        <v>51.93</v>
      </c>
      <c r="T130" s="4">
        <f t="shared" si="141"/>
        <v>51.93</v>
      </c>
      <c r="U130" s="4">
        <f t="shared" si="141"/>
        <v>51.93</v>
      </c>
      <c r="V130" s="4">
        <f t="shared" si="141"/>
        <v>51.93</v>
      </c>
      <c r="W130" s="4">
        <f t="shared" si="141"/>
        <v>51.93</v>
      </c>
      <c r="X130" s="100">
        <f t="shared" si="141"/>
        <v>51.93</v>
      </c>
      <c r="Y130" s="112" t="s">
        <v>116</v>
      </c>
    </row>
    <row r="131" spans="1:25" ht="38.25" customHeight="1" thickBot="1" x14ac:dyDescent="0.3">
      <c r="A131" s="185" t="s">
        <v>113</v>
      </c>
      <c r="B131" s="186"/>
      <c r="C131" s="186"/>
      <c r="D131" s="186"/>
      <c r="E131" s="110">
        <f t="shared" ref="E131:X131" si="142">E68*E73*(E69-E130)*E117/1000000</f>
        <v>236765.87006955754</v>
      </c>
      <c r="F131" s="110">
        <f t="shared" si="142"/>
        <v>464050.24130830006</v>
      </c>
      <c r="G131" s="110">
        <f t="shared" si="142"/>
        <v>724431.11055408581</v>
      </c>
      <c r="H131" s="110">
        <f t="shared" si="142"/>
        <v>1061141.7720981487</v>
      </c>
      <c r="I131" s="110">
        <f t="shared" si="142"/>
        <v>1252895.0233077579</v>
      </c>
      <c r="J131" s="110">
        <f t="shared" si="142"/>
        <v>1306722.6464996638</v>
      </c>
      <c r="K131" s="110">
        <f t="shared" si="142"/>
        <v>1340821.2717179947</v>
      </c>
      <c r="L131" s="110">
        <f t="shared" si="142"/>
        <v>1375831.4897221946</v>
      </c>
      <c r="M131" s="110">
        <f t="shared" si="142"/>
        <v>1411749.2773183913</v>
      </c>
      <c r="N131" s="110">
        <f t="shared" si="142"/>
        <v>1448597.9102182582</v>
      </c>
      <c r="O131" s="110">
        <f t="shared" si="142"/>
        <v>1486401.2540183633</v>
      </c>
      <c r="P131" s="110">
        <f t="shared" si="142"/>
        <v>1525214.0513686375</v>
      </c>
      <c r="Q131" s="110">
        <f t="shared" si="142"/>
        <v>1565032.3913693707</v>
      </c>
      <c r="R131" s="110">
        <f t="shared" si="142"/>
        <v>1605882.0394386617</v>
      </c>
      <c r="S131" s="110">
        <f t="shared" si="142"/>
        <v>1647789.4133283377</v>
      </c>
      <c r="T131" s="110">
        <f t="shared" si="142"/>
        <v>1690814.4959493398</v>
      </c>
      <c r="U131" s="110">
        <f t="shared" si="142"/>
        <v>1734953.5442393997</v>
      </c>
      <c r="V131" s="110">
        <f t="shared" si="142"/>
        <v>1780235.0760291172</v>
      </c>
      <c r="W131" s="110">
        <f t="shared" si="142"/>
        <v>1826723.3432612666</v>
      </c>
      <c r="X131" s="111">
        <f t="shared" si="142"/>
        <v>1874414.7821277871</v>
      </c>
      <c r="Y131" s="113">
        <f>SUM(E131:X131)</f>
        <v>27360467.003944632</v>
      </c>
    </row>
    <row r="134" spans="1:25" ht="13.5" thickBot="1" x14ac:dyDescent="0.3"/>
    <row r="135" spans="1:25" ht="25.5" x14ac:dyDescent="0.25">
      <c r="A135" s="104" t="s">
        <v>5</v>
      </c>
      <c r="B135" s="187" t="s">
        <v>34</v>
      </c>
      <c r="C135" s="105" t="s">
        <v>20</v>
      </c>
      <c r="D135" s="105"/>
      <c r="E135" s="106">
        <v>108.83</v>
      </c>
      <c r="F135" s="106">
        <v>97.58</v>
      </c>
      <c r="G135" s="106">
        <v>86.89</v>
      </c>
      <c r="H135" s="106">
        <v>74.75</v>
      </c>
      <c r="I135" s="106">
        <v>60.18</v>
      </c>
      <c r="J135" s="106">
        <v>52.85</v>
      </c>
      <c r="K135" s="106">
        <v>51.93</v>
      </c>
      <c r="L135" s="106">
        <v>52.25</v>
      </c>
      <c r="M135" s="106">
        <v>52.56</v>
      </c>
      <c r="N135" s="106">
        <v>52.88</v>
      </c>
      <c r="O135" s="106">
        <v>53.19</v>
      </c>
      <c r="P135" s="106">
        <v>53.5</v>
      </c>
      <c r="Q135" s="106">
        <v>53.81</v>
      </c>
      <c r="R135" s="106">
        <v>54.12</v>
      </c>
      <c r="S135" s="106">
        <v>54.43</v>
      </c>
      <c r="T135" s="106">
        <v>54.73</v>
      </c>
      <c r="U135" s="106">
        <v>55.04</v>
      </c>
      <c r="V135" s="106">
        <v>55.34</v>
      </c>
      <c r="W135" s="106">
        <v>55.64</v>
      </c>
      <c r="X135" s="107">
        <v>55.94</v>
      </c>
    </row>
    <row r="136" spans="1:25" ht="13.5" thickBot="1" x14ac:dyDescent="0.3">
      <c r="A136" s="108" t="s">
        <v>39</v>
      </c>
      <c r="B136" s="188"/>
      <c r="C136" s="12" t="s">
        <v>33</v>
      </c>
      <c r="D136" s="12"/>
      <c r="E136" s="28">
        <f>E135/1000000</f>
        <v>1.0883E-4</v>
      </c>
      <c r="F136" s="28">
        <f>F135/1000000</f>
        <v>9.7579999999999997E-5</v>
      </c>
      <c r="G136" s="28">
        <f t="shared" ref="G136:X136" si="143">G135/1000000</f>
        <v>8.6890000000000003E-5</v>
      </c>
      <c r="H136" s="28">
        <f t="shared" si="143"/>
        <v>7.4750000000000001E-5</v>
      </c>
      <c r="I136" s="28">
        <f t="shared" si="143"/>
        <v>6.0179999999999996E-5</v>
      </c>
      <c r="J136" s="28">
        <f t="shared" si="143"/>
        <v>5.2850000000000004E-5</v>
      </c>
      <c r="K136" s="28">
        <f t="shared" si="143"/>
        <v>5.1929999999999999E-5</v>
      </c>
      <c r="L136" s="28">
        <f t="shared" si="143"/>
        <v>5.2250000000000003E-5</v>
      </c>
      <c r="M136" s="28">
        <f t="shared" si="143"/>
        <v>5.2560000000000005E-5</v>
      </c>
      <c r="N136" s="28">
        <f t="shared" si="143"/>
        <v>5.2880000000000002E-5</v>
      </c>
      <c r="O136" s="28">
        <f t="shared" si="143"/>
        <v>5.3189999999999997E-5</v>
      </c>
      <c r="P136" s="28">
        <f t="shared" si="143"/>
        <v>5.3499999999999999E-5</v>
      </c>
      <c r="Q136" s="28">
        <f t="shared" si="143"/>
        <v>5.3810000000000001E-5</v>
      </c>
      <c r="R136" s="28">
        <f t="shared" si="143"/>
        <v>5.4119999999999997E-5</v>
      </c>
      <c r="S136" s="28">
        <f t="shared" si="143"/>
        <v>5.4429999999999999E-5</v>
      </c>
      <c r="T136" s="28">
        <f t="shared" si="143"/>
        <v>5.4729999999999999E-5</v>
      </c>
      <c r="U136" s="28">
        <f t="shared" si="143"/>
        <v>5.5040000000000002E-5</v>
      </c>
      <c r="V136" s="28">
        <f t="shared" si="143"/>
        <v>5.5340000000000002E-5</v>
      </c>
      <c r="W136" s="28">
        <f t="shared" si="143"/>
        <v>5.5640000000000003E-5</v>
      </c>
      <c r="X136" s="109">
        <f t="shared" si="143"/>
        <v>5.5939999999999996E-5</v>
      </c>
    </row>
    <row r="137" spans="1:25" ht="51" customHeight="1" x14ac:dyDescent="0.25">
      <c r="A137" s="183" t="s">
        <v>115</v>
      </c>
      <c r="B137" s="184"/>
      <c r="C137" s="184"/>
      <c r="D137" s="184"/>
      <c r="E137" s="4">
        <f>F135-5</f>
        <v>92.58</v>
      </c>
      <c r="F137" s="4">
        <f>G135-5</f>
        <v>81.89</v>
      </c>
      <c r="G137" s="4">
        <f>H135-5</f>
        <v>69.75</v>
      </c>
      <c r="H137" s="4">
        <f>I135-5</f>
        <v>55.18</v>
      </c>
      <c r="I137" s="4">
        <f>J135</f>
        <v>52.85</v>
      </c>
      <c r="J137" s="4">
        <f>K135</f>
        <v>51.93</v>
      </c>
      <c r="K137" s="4">
        <f>J137</f>
        <v>51.93</v>
      </c>
      <c r="L137" s="4">
        <f t="shared" ref="L137:X137" si="144">K137</f>
        <v>51.93</v>
      </c>
      <c r="M137" s="4">
        <f t="shared" si="144"/>
        <v>51.93</v>
      </c>
      <c r="N137" s="4">
        <f t="shared" si="144"/>
        <v>51.93</v>
      </c>
      <c r="O137" s="4">
        <f t="shared" si="144"/>
        <v>51.93</v>
      </c>
      <c r="P137" s="4">
        <f t="shared" si="144"/>
        <v>51.93</v>
      </c>
      <c r="Q137" s="4">
        <f t="shared" si="144"/>
        <v>51.93</v>
      </c>
      <c r="R137" s="4">
        <f t="shared" si="144"/>
        <v>51.93</v>
      </c>
      <c r="S137" s="4">
        <f t="shared" si="144"/>
        <v>51.93</v>
      </c>
      <c r="T137" s="4">
        <f t="shared" si="144"/>
        <v>51.93</v>
      </c>
      <c r="U137" s="4">
        <f t="shared" si="144"/>
        <v>51.93</v>
      </c>
      <c r="V137" s="4">
        <f t="shared" si="144"/>
        <v>51.93</v>
      </c>
      <c r="W137" s="4">
        <f t="shared" si="144"/>
        <v>51.93</v>
      </c>
      <c r="X137" s="100">
        <f t="shared" si="144"/>
        <v>51.93</v>
      </c>
      <c r="Y137" s="112" t="s">
        <v>116</v>
      </c>
    </row>
    <row r="138" spans="1:25" ht="38.25" customHeight="1" thickBot="1" x14ac:dyDescent="0.3">
      <c r="A138" s="185" t="s">
        <v>113</v>
      </c>
      <c r="B138" s="186"/>
      <c r="C138" s="186"/>
      <c r="D138" s="186"/>
      <c r="E138" s="110">
        <f t="shared" ref="E138:X138" si="145">(E69-E137)*E73*E68*E117/1000000</f>
        <v>341995.14565602754</v>
      </c>
      <c r="F138" s="110">
        <f t="shared" si="145"/>
        <v>569804.62629196013</v>
      </c>
      <c r="G138" s="110">
        <f t="shared" si="145"/>
        <v>830715.0176189458</v>
      </c>
      <c r="H138" s="110">
        <f t="shared" si="145"/>
        <v>1170200.5359314631</v>
      </c>
      <c r="I138" s="110">
        <f t="shared" si="145"/>
        <v>1252895.0233077579</v>
      </c>
      <c r="J138" s="110">
        <f t="shared" si="145"/>
        <v>1306722.6464996638</v>
      </c>
      <c r="K138" s="110">
        <f t="shared" si="145"/>
        <v>1340821.2717179945</v>
      </c>
      <c r="L138" s="110">
        <f t="shared" si="145"/>
        <v>1375831.4897221946</v>
      </c>
      <c r="M138" s="110">
        <f t="shared" si="145"/>
        <v>1411749.2773183913</v>
      </c>
      <c r="N138" s="110">
        <f t="shared" si="145"/>
        <v>1448597.9102182582</v>
      </c>
      <c r="O138" s="110">
        <f t="shared" si="145"/>
        <v>1486401.2540183631</v>
      </c>
      <c r="P138" s="110">
        <f t="shared" si="145"/>
        <v>1525214.0513686375</v>
      </c>
      <c r="Q138" s="110">
        <f t="shared" si="145"/>
        <v>1565032.3913693707</v>
      </c>
      <c r="R138" s="110">
        <f t="shared" si="145"/>
        <v>1605882.0394386617</v>
      </c>
      <c r="S138" s="110">
        <f t="shared" si="145"/>
        <v>1647789.4133283375</v>
      </c>
      <c r="T138" s="110">
        <f t="shared" si="145"/>
        <v>1690814.4959493398</v>
      </c>
      <c r="U138" s="110">
        <f t="shared" si="145"/>
        <v>1734953.5442393997</v>
      </c>
      <c r="V138" s="110">
        <f t="shared" si="145"/>
        <v>1780235.0760291172</v>
      </c>
      <c r="W138" s="110">
        <f t="shared" si="145"/>
        <v>1826723.3432612666</v>
      </c>
      <c r="X138" s="111">
        <f t="shared" si="145"/>
        <v>1874414.7821277871</v>
      </c>
      <c r="Y138" s="113">
        <f>SUM(E138:X138)</f>
        <v>27786793.335412938</v>
      </c>
    </row>
  </sheetData>
  <mergeCells count="81">
    <mergeCell ref="B20:B28"/>
    <mergeCell ref="Y76:Y77"/>
    <mergeCell ref="B81:B82"/>
    <mergeCell ref="C81:C82"/>
    <mergeCell ref="E81:E82"/>
    <mergeCell ref="F81:F82"/>
    <mergeCell ref="G81:G82"/>
    <mergeCell ref="H81:H82"/>
    <mergeCell ref="A5:C5"/>
    <mergeCell ref="B9:C9"/>
    <mergeCell ref="A10:C10"/>
    <mergeCell ref="B15:B16"/>
    <mergeCell ref="A4:E4"/>
    <mergeCell ref="B17:B18"/>
    <mergeCell ref="Y33:Y34"/>
    <mergeCell ref="B38:B39"/>
    <mergeCell ref="C38:C39"/>
    <mergeCell ref="E38:E39"/>
    <mergeCell ref="F38:F39"/>
    <mergeCell ref="G38:G39"/>
    <mergeCell ref="H38:H39"/>
    <mergeCell ref="I38:I39"/>
    <mergeCell ref="J38:J39"/>
    <mergeCell ref="K38:K39"/>
    <mergeCell ref="L38:L39"/>
    <mergeCell ref="M38:M39"/>
    <mergeCell ref="N38:N39"/>
    <mergeCell ref="O38:O39"/>
    <mergeCell ref="P38:P39"/>
    <mergeCell ref="V38:V39"/>
    <mergeCell ref="W38:W39"/>
    <mergeCell ref="X38:X39"/>
    <mergeCell ref="A49:B49"/>
    <mergeCell ref="Q38:Q39"/>
    <mergeCell ref="R38:R39"/>
    <mergeCell ref="S38:S39"/>
    <mergeCell ref="T38:T39"/>
    <mergeCell ref="U38:U39"/>
    <mergeCell ref="A60:C60"/>
    <mergeCell ref="B64:C64"/>
    <mergeCell ref="A65:C65"/>
    <mergeCell ref="B71:B72"/>
    <mergeCell ref="A59:E59"/>
    <mergeCell ref="B69:B70"/>
    <mergeCell ref="I81:I82"/>
    <mergeCell ref="J81:J82"/>
    <mergeCell ref="K81:K82"/>
    <mergeCell ref="L81:L82"/>
    <mergeCell ref="M81:M82"/>
    <mergeCell ref="A130:D130"/>
    <mergeCell ref="X81:X82"/>
    <mergeCell ref="A90:B90"/>
    <mergeCell ref="A99:A111"/>
    <mergeCell ref="B99:B111"/>
    <mergeCell ref="C99:C111"/>
    <mergeCell ref="S81:S82"/>
    <mergeCell ref="T81:T82"/>
    <mergeCell ref="U81:U82"/>
    <mergeCell ref="V81:V82"/>
    <mergeCell ref="W81:W82"/>
    <mergeCell ref="N81:N82"/>
    <mergeCell ref="O81:O82"/>
    <mergeCell ref="P81:P82"/>
    <mergeCell ref="Q81:Q82"/>
    <mergeCell ref="R81:R82"/>
    <mergeCell ref="F4:I4"/>
    <mergeCell ref="A137:D137"/>
    <mergeCell ref="A138:D138"/>
    <mergeCell ref="B135:B136"/>
    <mergeCell ref="D118:Y118"/>
    <mergeCell ref="K99:M111"/>
    <mergeCell ref="I99:J111"/>
    <mergeCell ref="F99:H111"/>
    <mergeCell ref="N99:O111"/>
    <mergeCell ref="D99:E111"/>
    <mergeCell ref="A112:O112"/>
    <mergeCell ref="B128:B129"/>
    <mergeCell ref="A114:C114"/>
    <mergeCell ref="D114:G114"/>
    <mergeCell ref="A119:D119"/>
    <mergeCell ref="A131:D131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"/>
  <sheetViews>
    <sheetView workbookViewId="0">
      <selection activeCell="G19" sqref="G19"/>
    </sheetView>
  </sheetViews>
  <sheetFormatPr defaultRowHeight="15" x14ac:dyDescent="0.25"/>
  <cols>
    <col min="1" max="1" width="25" style="42" customWidth="1"/>
    <col min="2" max="10" width="12" style="43" customWidth="1"/>
    <col min="11" max="12" width="14" style="43" customWidth="1"/>
    <col min="13" max="16384" width="9.140625" style="43"/>
  </cols>
  <sheetData>
    <row r="1" spans="1:12" ht="45.75" thickBot="1" x14ac:dyDescent="0.3">
      <c r="A1" s="55" t="s">
        <v>64</v>
      </c>
      <c r="B1" s="53">
        <v>2009</v>
      </c>
      <c r="C1" s="53">
        <v>2010</v>
      </c>
      <c r="D1" s="53">
        <v>2011</v>
      </c>
      <c r="E1" s="53">
        <v>2012</v>
      </c>
      <c r="F1" s="53">
        <v>2013</v>
      </c>
      <c r="G1" s="53">
        <v>2014</v>
      </c>
      <c r="H1" s="53">
        <v>2015</v>
      </c>
      <c r="I1" s="54">
        <v>2016</v>
      </c>
      <c r="J1" s="146" t="s">
        <v>131</v>
      </c>
      <c r="K1" s="157" t="s">
        <v>134</v>
      </c>
      <c r="L1" s="156" t="s">
        <v>135</v>
      </c>
    </row>
    <row r="2" spans="1:12" x14ac:dyDescent="0.25">
      <c r="A2" s="56"/>
      <c r="B2" s="51" t="s">
        <v>65</v>
      </c>
      <c r="C2" s="51" t="s">
        <v>65</v>
      </c>
      <c r="D2" s="51" t="s">
        <v>65</v>
      </c>
      <c r="E2" s="51" t="s">
        <v>65</v>
      </c>
      <c r="F2" s="51" t="s">
        <v>65</v>
      </c>
      <c r="G2" s="51" t="s">
        <v>65</v>
      </c>
      <c r="H2" s="51" t="s">
        <v>65</v>
      </c>
      <c r="I2" s="52" t="s">
        <v>65</v>
      </c>
      <c r="J2" s="52" t="s">
        <v>65</v>
      </c>
      <c r="K2" s="52" t="s">
        <v>65</v>
      </c>
      <c r="L2" s="151" t="s">
        <v>65</v>
      </c>
    </row>
    <row r="3" spans="1:12" x14ac:dyDescent="0.25">
      <c r="A3" s="57" t="s">
        <v>54</v>
      </c>
      <c r="B3" s="44">
        <v>47890</v>
      </c>
      <c r="C3" s="44">
        <v>47890</v>
      </c>
      <c r="D3" s="44">
        <v>47890</v>
      </c>
      <c r="E3" s="44">
        <v>47930</v>
      </c>
      <c r="F3" s="44">
        <v>47300</v>
      </c>
      <c r="G3" s="44">
        <v>47418</v>
      </c>
      <c r="H3" s="44">
        <v>47460</v>
      </c>
      <c r="I3" s="48">
        <v>47700</v>
      </c>
      <c r="J3" s="48">
        <v>48000</v>
      </c>
      <c r="K3" s="48">
        <v>48000</v>
      </c>
      <c r="L3" s="152">
        <v>48000</v>
      </c>
    </row>
    <row r="4" spans="1:12" x14ac:dyDescent="0.25">
      <c r="A4" s="57" t="s">
        <v>52</v>
      </c>
      <c r="B4" s="44">
        <v>47890</v>
      </c>
      <c r="C4" s="44">
        <v>47890</v>
      </c>
      <c r="D4" s="44">
        <v>47905</v>
      </c>
      <c r="E4" s="44">
        <v>47314</v>
      </c>
      <c r="F4" s="44">
        <v>47401</v>
      </c>
      <c r="G4" s="44">
        <v>47522</v>
      </c>
      <c r="H4" s="44">
        <v>47590</v>
      </c>
      <c r="I4" s="48">
        <v>48829</v>
      </c>
      <c r="J4" s="48"/>
      <c r="K4" s="48"/>
      <c r="L4" s="152"/>
    </row>
    <row r="5" spans="1:12" ht="30" x14ac:dyDescent="0.25">
      <c r="A5" s="57" t="s">
        <v>60</v>
      </c>
      <c r="B5" s="44"/>
      <c r="C5" s="44">
        <v>900</v>
      </c>
      <c r="D5" s="44">
        <v>900</v>
      </c>
      <c r="E5" s="44">
        <v>1820</v>
      </c>
      <c r="F5" s="44"/>
      <c r="G5" s="44"/>
      <c r="H5" s="44"/>
      <c r="I5" s="48"/>
      <c r="J5" s="48"/>
      <c r="K5" s="48"/>
      <c r="L5" s="152"/>
    </row>
    <row r="6" spans="1:12" x14ac:dyDescent="0.25">
      <c r="A6" s="57" t="s">
        <v>53</v>
      </c>
      <c r="B6" s="44"/>
      <c r="C6" s="44">
        <f t="shared" ref="C6:F6" si="0">C4-B4</f>
        <v>0</v>
      </c>
      <c r="D6" s="44">
        <f t="shared" si="0"/>
        <v>15</v>
      </c>
      <c r="E6" s="44">
        <f t="shared" si="0"/>
        <v>-591</v>
      </c>
      <c r="F6" s="44">
        <f t="shared" si="0"/>
        <v>87</v>
      </c>
      <c r="G6" s="44">
        <f>G4-F4</f>
        <v>121</v>
      </c>
      <c r="H6" s="44">
        <v>68</v>
      </c>
      <c r="I6" s="48">
        <v>68</v>
      </c>
      <c r="J6" s="48"/>
      <c r="K6" s="48"/>
      <c r="L6" s="152"/>
    </row>
    <row r="7" spans="1:12" x14ac:dyDescent="0.25">
      <c r="A7" s="57" t="s">
        <v>55</v>
      </c>
      <c r="B7" s="44">
        <v>790</v>
      </c>
      <c r="C7" s="44">
        <v>798</v>
      </c>
      <c r="D7" s="44">
        <v>798</v>
      </c>
      <c r="E7" s="44">
        <v>799</v>
      </c>
      <c r="F7" s="44"/>
      <c r="G7" s="44"/>
      <c r="H7" s="44">
        <v>804</v>
      </c>
      <c r="I7" s="48">
        <v>807</v>
      </c>
      <c r="J7" s="48"/>
      <c r="K7" s="48"/>
      <c r="L7" s="152"/>
    </row>
    <row r="8" spans="1:12" ht="45" x14ac:dyDescent="0.25">
      <c r="A8" s="58" t="s">
        <v>57</v>
      </c>
      <c r="B8" s="45">
        <v>94500</v>
      </c>
      <c r="C8" s="45">
        <v>280860</v>
      </c>
      <c r="D8" s="45">
        <v>0</v>
      </c>
      <c r="E8" s="45">
        <v>0</v>
      </c>
      <c r="F8" s="45">
        <v>924614</v>
      </c>
      <c r="G8" s="45">
        <v>2597523</v>
      </c>
      <c r="H8" s="45">
        <v>99169</v>
      </c>
      <c r="I8" s="49">
        <v>410792</v>
      </c>
      <c r="J8" s="49">
        <v>430000</v>
      </c>
      <c r="K8" s="49">
        <v>100000</v>
      </c>
      <c r="L8" s="153">
        <v>100000</v>
      </c>
    </row>
    <row r="9" spans="1:12" ht="30" x14ac:dyDescent="0.25">
      <c r="A9" s="59" t="s">
        <v>61</v>
      </c>
      <c r="B9" s="46"/>
      <c r="C9" s="46"/>
      <c r="D9" s="46">
        <v>539753</v>
      </c>
      <c r="E9" s="46">
        <v>2139370</v>
      </c>
      <c r="F9" s="46"/>
      <c r="G9" s="46"/>
      <c r="H9" s="46"/>
      <c r="I9" s="50"/>
      <c r="J9" s="50"/>
      <c r="K9" s="50"/>
      <c r="L9" s="154"/>
    </row>
    <row r="10" spans="1:12" x14ac:dyDescent="0.25">
      <c r="A10" s="58" t="s">
        <v>51</v>
      </c>
      <c r="B10" s="45">
        <v>6056257</v>
      </c>
      <c r="C10" s="45">
        <v>5488567</v>
      </c>
      <c r="D10" s="45">
        <v>4226839</v>
      </c>
      <c r="E10" s="45">
        <v>4738714</v>
      </c>
      <c r="F10" s="45">
        <v>5840702</v>
      </c>
      <c r="G10" s="45">
        <v>4593142</v>
      </c>
      <c r="H10" s="45">
        <v>5397955</v>
      </c>
      <c r="I10" s="49">
        <v>8139236</v>
      </c>
      <c r="J10" s="49">
        <v>5500000</v>
      </c>
      <c r="K10" s="49">
        <v>5500000</v>
      </c>
      <c r="L10" s="153">
        <v>5500000</v>
      </c>
    </row>
    <row r="11" spans="1:12" x14ac:dyDescent="0.25">
      <c r="A11" s="57" t="s">
        <v>59</v>
      </c>
      <c r="B11" s="44">
        <v>1781300</v>
      </c>
      <c r="C11" s="44">
        <v>1612100</v>
      </c>
      <c r="D11" s="44">
        <v>1401400</v>
      </c>
      <c r="E11" s="44">
        <v>1633600</v>
      </c>
      <c r="F11" s="44">
        <v>2026900</v>
      </c>
      <c r="G11" s="44"/>
      <c r="H11" s="44"/>
      <c r="I11" s="48">
        <v>8021600</v>
      </c>
      <c r="J11" s="48"/>
      <c r="K11" s="48"/>
      <c r="L11" s="152"/>
    </row>
    <row r="12" spans="1:12" x14ac:dyDescent="0.25">
      <c r="A12" s="57" t="s">
        <v>58</v>
      </c>
      <c r="B12" s="44">
        <v>4232400</v>
      </c>
      <c r="C12" s="44">
        <v>3834100</v>
      </c>
      <c r="D12" s="44">
        <v>2780700</v>
      </c>
      <c r="E12" s="44">
        <v>3074100</v>
      </c>
      <c r="F12" s="44">
        <v>3750900</v>
      </c>
      <c r="G12" s="44"/>
      <c r="H12" s="44"/>
      <c r="I12" s="48"/>
      <c r="J12" s="48">
        <v>3360000</v>
      </c>
      <c r="K12" s="48">
        <v>3360000</v>
      </c>
      <c r="L12" s="152">
        <v>3360000</v>
      </c>
    </row>
    <row r="13" spans="1:12" x14ac:dyDescent="0.25">
      <c r="A13" s="57" t="s">
        <v>56</v>
      </c>
      <c r="B13" s="45">
        <v>42500</v>
      </c>
      <c r="C13" s="44">
        <v>42400</v>
      </c>
      <c r="D13" s="44">
        <v>44700</v>
      </c>
      <c r="E13" s="44">
        <v>31000</v>
      </c>
      <c r="F13" s="44">
        <v>37300</v>
      </c>
      <c r="G13" s="47">
        <v>28100</v>
      </c>
      <c r="H13" s="44">
        <v>40400</v>
      </c>
      <c r="I13" s="48">
        <v>117600</v>
      </c>
      <c r="J13" s="48">
        <v>100000</v>
      </c>
      <c r="K13" s="48">
        <v>100000</v>
      </c>
      <c r="L13" s="152">
        <v>100000</v>
      </c>
    </row>
    <row r="14" spans="1:12" ht="45.75" thickBot="1" x14ac:dyDescent="0.3">
      <c r="A14" s="60" t="s">
        <v>66</v>
      </c>
      <c r="B14" s="61">
        <v>6056257</v>
      </c>
      <c r="C14" s="61">
        <v>5488567</v>
      </c>
      <c r="D14" s="61">
        <f>D10+D8</f>
        <v>4226839</v>
      </c>
      <c r="E14" s="61">
        <v>4738714</v>
      </c>
      <c r="F14" s="61">
        <f>F10+F8</f>
        <v>6765316</v>
      </c>
      <c r="G14" s="61">
        <f>G10+G8</f>
        <v>7190665</v>
      </c>
      <c r="H14" s="61">
        <f>H10+H8</f>
        <v>5497124</v>
      </c>
      <c r="I14" s="62">
        <f>I10+I8</f>
        <v>8550028</v>
      </c>
      <c r="J14" s="62">
        <f>J10+J8</f>
        <v>5930000</v>
      </c>
      <c r="K14" s="62">
        <f t="shared" ref="K14:L14" si="1">K10+K8</f>
        <v>5600000</v>
      </c>
      <c r="L14" s="155">
        <f t="shared" si="1"/>
        <v>5600000</v>
      </c>
    </row>
    <row r="15" spans="1:12" x14ac:dyDescent="0.25">
      <c r="A15" s="63"/>
      <c r="B15" s="43" t="s">
        <v>67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topLeftCell="A2" workbookViewId="0">
      <selection activeCell="A7" sqref="A7"/>
    </sheetView>
  </sheetViews>
  <sheetFormatPr defaultRowHeight="15" x14ac:dyDescent="0.25"/>
  <cols>
    <col min="1" max="1" width="11.42578125" style="64" customWidth="1"/>
    <col min="2" max="2" width="12.85546875" style="64" bestFit="1" customWidth="1"/>
    <col min="3" max="3" width="12.28515625" style="64" customWidth="1"/>
    <col min="4" max="4" width="17.140625" style="64" customWidth="1"/>
    <col min="5" max="16384" width="9.140625" style="64"/>
  </cols>
  <sheetData>
    <row r="1" spans="1:4" ht="34.5" customHeight="1" thickBot="1" x14ac:dyDescent="0.3">
      <c r="A1" s="211" t="s">
        <v>71</v>
      </c>
      <c r="B1" s="211"/>
      <c r="C1" s="211"/>
      <c r="D1" s="211"/>
    </row>
    <row r="2" spans="1:4" ht="55.5" customHeight="1" x14ac:dyDescent="0.25">
      <c r="A2" s="122" t="s">
        <v>63</v>
      </c>
      <c r="B2" s="123" t="s">
        <v>70</v>
      </c>
      <c r="C2" s="123" t="s">
        <v>62</v>
      </c>
      <c r="D2" s="124" t="s">
        <v>124</v>
      </c>
    </row>
    <row r="3" spans="1:4" x14ac:dyDescent="0.25">
      <c r="A3" s="125"/>
      <c r="B3" s="67" t="s">
        <v>19</v>
      </c>
      <c r="C3" s="67" t="s">
        <v>68</v>
      </c>
      <c r="D3" s="126" t="s">
        <v>69</v>
      </c>
    </row>
    <row r="4" spans="1:4" x14ac:dyDescent="0.25">
      <c r="A4" s="127">
        <v>2009</v>
      </c>
      <c r="B4" s="66">
        <v>94500</v>
      </c>
      <c r="C4" s="65">
        <v>65</v>
      </c>
      <c r="D4" s="128">
        <f>B4/C4</f>
        <v>1453.8461538461538</v>
      </c>
    </row>
    <row r="5" spans="1:4" x14ac:dyDescent="0.25">
      <c r="A5" s="127">
        <v>2015</v>
      </c>
      <c r="B5" s="66">
        <v>99169</v>
      </c>
      <c r="C5" s="65">
        <v>61</v>
      </c>
      <c r="D5" s="128">
        <f t="shared" ref="D5:D6" si="0">B5/C5</f>
        <v>1625.7213114754099</v>
      </c>
    </row>
    <row r="6" spans="1:4" ht="15.75" thickBot="1" x14ac:dyDescent="0.3">
      <c r="A6" s="129">
        <v>2016</v>
      </c>
      <c r="B6" s="130">
        <v>110000</v>
      </c>
      <c r="C6" s="131">
        <v>57</v>
      </c>
      <c r="D6" s="132">
        <f t="shared" si="0"/>
        <v>1929.8245614035088</v>
      </c>
    </row>
    <row r="7" spans="1:4" ht="15.75" thickBot="1" x14ac:dyDescent="0.3">
      <c r="A7" s="147">
        <v>2017</v>
      </c>
      <c r="B7" s="148">
        <v>400000</v>
      </c>
      <c r="C7" s="149">
        <v>250</v>
      </c>
      <c r="D7" s="150">
        <f>B7/C7</f>
        <v>1600</v>
      </c>
    </row>
  </sheetData>
  <mergeCells count="1">
    <mergeCell ref="A1:D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764"/>
  <sheetViews>
    <sheetView topLeftCell="A8734" workbookViewId="0">
      <selection activeCell="F8759" sqref="F8759"/>
    </sheetView>
  </sheetViews>
  <sheetFormatPr defaultRowHeight="15" x14ac:dyDescent="0.25"/>
  <cols>
    <col min="1" max="1" width="18.5703125" customWidth="1"/>
    <col min="2" max="2" width="13.85546875" customWidth="1"/>
  </cols>
  <sheetData>
    <row r="1" spans="1:2" ht="48.75" customHeight="1" x14ac:dyDescent="0.25">
      <c r="A1" s="212" t="s">
        <v>87</v>
      </c>
      <c r="B1" s="213"/>
    </row>
    <row r="2" spans="1:2" ht="15.75" thickBot="1" x14ac:dyDescent="0.3">
      <c r="A2" s="86" t="s">
        <v>88</v>
      </c>
      <c r="B2" s="87" t="s">
        <v>89</v>
      </c>
    </row>
    <row r="3" spans="1:2" x14ac:dyDescent="0.25">
      <c r="A3" s="84">
        <v>42736</v>
      </c>
      <c r="B3" s="85">
        <v>4.9969999999999999</v>
      </c>
    </row>
    <row r="4" spans="1:2" x14ac:dyDescent="0.25">
      <c r="A4" s="79">
        <v>42736.041666666664</v>
      </c>
      <c r="B4" s="78">
        <v>4.9969999999999999</v>
      </c>
    </row>
    <row r="5" spans="1:2" x14ac:dyDescent="0.25">
      <c r="A5" s="79">
        <v>42736.083333333336</v>
      </c>
      <c r="B5" s="78">
        <v>4.9909999999999997</v>
      </c>
    </row>
    <row r="6" spans="1:2" x14ac:dyDescent="0.25">
      <c r="A6" s="79">
        <v>42736.125</v>
      </c>
      <c r="B6" s="78">
        <v>4.9939999999999998</v>
      </c>
    </row>
    <row r="7" spans="1:2" x14ac:dyDescent="0.25">
      <c r="A7" s="79">
        <v>42736.166666666664</v>
      </c>
      <c r="B7" s="78">
        <v>4.984</v>
      </c>
    </row>
    <row r="8" spans="1:2" x14ac:dyDescent="0.25">
      <c r="A8" s="79">
        <v>42736.208333333336</v>
      </c>
      <c r="B8" s="78">
        <v>4.9720000000000004</v>
      </c>
    </row>
    <row r="9" spans="1:2" x14ac:dyDescent="0.25">
      <c r="A9" s="79">
        <v>42736.25</v>
      </c>
      <c r="B9" s="78">
        <v>4.9550000000000001</v>
      </c>
    </row>
    <row r="10" spans="1:2" x14ac:dyDescent="0.25">
      <c r="A10" s="79">
        <v>42736.291666666664</v>
      </c>
      <c r="B10" s="78">
        <v>2.0289999999999999</v>
      </c>
    </row>
    <row r="11" spans="1:2" x14ac:dyDescent="0.25">
      <c r="A11" s="79">
        <v>42736.333333333336</v>
      </c>
      <c r="B11" s="78">
        <v>4.2999999999999997E-2</v>
      </c>
    </row>
    <row r="12" spans="1:2" x14ac:dyDescent="0.25">
      <c r="A12" s="79">
        <v>42736.375</v>
      </c>
      <c r="B12" s="78">
        <v>4.2999999999999997E-2</v>
      </c>
    </row>
    <row r="13" spans="1:2" x14ac:dyDescent="0.25">
      <c r="A13" s="79">
        <v>42736.416666666664</v>
      </c>
      <c r="B13" s="78">
        <v>0.05</v>
      </c>
    </row>
    <row r="14" spans="1:2" x14ac:dyDescent="0.25">
      <c r="A14" s="79">
        <v>42736.458333333336</v>
      </c>
      <c r="B14" s="78">
        <v>4.8000000000000001E-2</v>
      </c>
    </row>
    <row r="15" spans="1:2" x14ac:dyDescent="0.25">
      <c r="A15" s="79">
        <v>42736.5</v>
      </c>
      <c r="B15" s="78">
        <v>4.8000000000000001E-2</v>
      </c>
    </row>
    <row r="16" spans="1:2" x14ac:dyDescent="0.25">
      <c r="A16" s="79">
        <v>42736.541666666664</v>
      </c>
      <c r="B16" s="78">
        <v>0.05</v>
      </c>
    </row>
    <row r="17" spans="1:2" x14ac:dyDescent="0.25">
      <c r="A17" s="79">
        <v>42736.583333333336</v>
      </c>
      <c r="B17" s="78">
        <v>4.9000000000000002E-2</v>
      </c>
    </row>
    <row r="18" spans="1:2" x14ac:dyDescent="0.25">
      <c r="A18" s="79">
        <v>42736.625</v>
      </c>
      <c r="B18" s="78">
        <v>6.4000000000000001E-2</v>
      </c>
    </row>
    <row r="19" spans="1:2" x14ac:dyDescent="0.25">
      <c r="A19" s="79">
        <v>42736.666666666664</v>
      </c>
      <c r="B19" s="78">
        <v>2.8650000000000002</v>
      </c>
    </row>
    <row r="20" spans="1:2" x14ac:dyDescent="0.25">
      <c r="A20" s="79">
        <v>42736.708333333336</v>
      </c>
      <c r="B20" s="78">
        <v>4.9720000000000004</v>
      </c>
    </row>
    <row r="21" spans="1:2" x14ac:dyDescent="0.25">
      <c r="A21" s="79">
        <v>42736.75</v>
      </c>
      <c r="B21" s="78">
        <v>4.9870000000000001</v>
      </c>
    </row>
    <row r="22" spans="1:2" x14ac:dyDescent="0.25">
      <c r="A22" s="79">
        <v>42736.791666666664</v>
      </c>
      <c r="B22" s="78">
        <v>4.9870000000000001</v>
      </c>
    </row>
    <row r="23" spans="1:2" x14ac:dyDescent="0.25">
      <c r="A23" s="79">
        <v>42736.833333333336</v>
      </c>
      <c r="B23" s="78">
        <v>5.0060000000000002</v>
      </c>
    </row>
    <row r="24" spans="1:2" x14ac:dyDescent="0.25">
      <c r="A24" s="79">
        <v>42736.875</v>
      </c>
      <c r="B24" s="78">
        <v>5.0049999999999999</v>
      </c>
    </row>
    <row r="25" spans="1:2" x14ac:dyDescent="0.25">
      <c r="A25" s="79">
        <v>42736.916666666664</v>
      </c>
      <c r="B25" s="78">
        <v>4.9729999999999999</v>
      </c>
    </row>
    <row r="26" spans="1:2" x14ac:dyDescent="0.25">
      <c r="A26" s="79">
        <v>42736.958333333336</v>
      </c>
      <c r="B26" s="78">
        <v>4.9619999999999997</v>
      </c>
    </row>
    <row r="27" spans="1:2" x14ac:dyDescent="0.25">
      <c r="A27" s="77">
        <v>42737</v>
      </c>
      <c r="B27" s="78">
        <v>4.9939999999999998</v>
      </c>
    </row>
    <row r="28" spans="1:2" x14ac:dyDescent="0.25">
      <c r="A28" s="79">
        <v>42737.041666666664</v>
      </c>
      <c r="B28" s="78">
        <v>5.0060000000000002</v>
      </c>
    </row>
    <row r="29" spans="1:2" x14ac:dyDescent="0.25">
      <c r="A29" s="79">
        <v>42737.083333333336</v>
      </c>
      <c r="B29" s="78">
        <v>5.0069999999999997</v>
      </c>
    </row>
    <row r="30" spans="1:2" x14ac:dyDescent="0.25">
      <c r="A30" s="79">
        <v>42737.125</v>
      </c>
      <c r="B30" s="78">
        <v>5.0049999999999999</v>
      </c>
    </row>
    <row r="31" spans="1:2" x14ac:dyDescent="0.25">
      <c r="A31" s="79">
        <v>42737.166666666664</v>
      </c>
      <c r="B31" s="78">
        <v>4.96</v>
      </c>
    </row>
    <row r="32" spans="1:2" x14ac:dyDescent="0.25">
      <c r="A32" s="79">
        <v>42737.208333333336</v>
      </c>
      <c r="B32" s="78">
        <v>4.9370000000000003</v>
      </c>
    </row>
    <row r="33" spans="1:2" x14ac:dyDescent="0.25">
      <c r="A33" s="79">
        <v>42737.25</v>
      </c>
      <c r="B33" s="78">
        <v>4.9539999999999997</v>
      </c>
    </row>
    <row r="34" spans="1:2" x14ac:dyDescent="0.25">
      <c r="A34" s="79">
        <v>42737.291666666664</v>
      </c>
      <c r="B34" s="78">
        <v>2.0259999999999998</v>
      </c>
    </row>
    <row r="35" spans="1:2" x14ac:dyDescent="0.25">
      <c r="A35" s="79">
        <v>42737.333333333336</v>
      </c>
      <c r="B35" s="78">
        <v>5.2999999999999999E-2</v>
      </c>
    </row>
    <row r="36" spans="1:2" x14ac:dyDescent="0.25">
      <c r="A36" s="79">
        <v>42737.375</v>
      </c>
      <c r="B36" s="78">
        <v>5.6000000000000001E-2</v>
      </c>
    </row>
    <row r="37" spans="1:2" x14ac:dyDescent="0.25">
      <c r="A37" s="79">
        <v>42737.416666666664</v>
      </c>
      <c r="B37" s="78">
        <v>5.6000000000000001E-2</v>
      </c>
    </row>
    <row r="38" spans="1:2" x14ac:dyDescent="0.25">
      <c r="A38" s="79">
        <v>42737.458333333336</v>
      </c>
      <c r="B38" s="78">
        <v>5.3999999999999999E-2</v>
      </c>
    </row>
    <row r="39" spans="1:2" x14ac:dyDescent="0.25">
      <c r="A39" s="79">
        <v>42737.5</v>
      </c>
      <c r="B39" s="78">
        <v>5.6000000000000001E-2</v>
      </c>
    </row>
    <row r="40" spans="1:2" x14ac:dyDescent="0.25">
      <c r="A40" s="79">
        <v>42737.541666666664</v>
      </c>
      <c r="B40" s="78">
        <v>0.06</v>
      </c>
    </row>
    <row r="41" spans="1:2" x14ac:dyDescent="0.25">
      <c r="A41" s="79">
        <v>42737.583333333336</v>
      </c>
      <c r="B41" s="78">
        <v>5.5E-2</v>
      </c>
    </row>
    <row r="42" spans="1:2" x14ac:dyDescent="0.25">
      <c r="A42" s="79">
        <v>42737.625</v>
      </c>
      <c r="B42" s="78">
        <v>6.6000000000000003E-2</v>
      </c>
    </row>
    <row r="43" spans="1:2" x14ac:dyDescent="0.25">
      <c r="A43" s="79">
        <v>42737.666666666664</v>
      </c>
      <c r="B43" s="78">
        <v>2.7309999999999999</v>
      </c>
    </row>
    <row r="44" spans="1:2" x14ac:dyDescent="0.25">
      <c r="A44" s="79">
        <v>42737.708333333336</v>
      </c>
      <c r="B44" s="78">
        <v>4.9240000000000004</v>
      </c>
    </row>
    <row r="45" spans="1:2" x14ac:dyDescent="0.25">
      <c r="A45" s="79">
        <v>42737.75</v>
      </c>
      <c r="B45" s="78">
        <v>4.9610000000000003</v>
      </c>
    </row>
    <row r="46" spans="1:2" x14ac:dyDescent="0.25">
      <c r="A46" s="79">
        <v>42737.791666666664</v>
      </c>
      <c r="B46" s="78">
        <v>4.9740000000000002</v>
      </c>
    </row>
    <row r="47" spans="1:2" x14ac:dyDescent="0.25">
      <c r="A47" s="79">
        <v>42737.833333333336</v>
      </c>
      <c r="B47" s="78">
        <v>4.9710000000000001</v>
      </c>
    </row>
    <row r="48" spans="1:2" x14ac:dyDescent="0.25">
      <c r="A48" s="79">
        <v>42737.875</v>
      </c>
      <c r="B48" s="78">
        <v>4.9320000000000004</v>
      </c>
    </row>
    <row r="49" spans="1:2" x14ac:dyDescent="0.25">
      <c r="A49" s="79">
        <v>42737.916666666664</v>
      </c>
      <c r="B49" s="78">
        <v>4.9749999999999996</v>
      </c>
    </row>
    <row r="50" spans="1:2" x14ac:dyDescent="0.25">
      <c r="A50" s="79">
        <v>42737.958333333336</v>
      </c>
      <c r="B50" s="78">
        <v>4.9790000000000001</v>
      </c>
    </row>
    <row r="51" spans="1:2" x14ac:dyDescent="0.25">
      <c r="A51" s="77">
        <v>42738</v>
      </c>
      <c r="B51" s="78">
        <v>4.9939999999999998</v>
      </c>
    </row>
    <row r="52" spans="1:2" x14ac:dyDescent="0.25">
      <c r="A52" s="79">
        <v>42738.041666666664</v>
      </c>
      <c r="B52" s="78">
        <v>5.0220000000000002</v>
      </c>
    </row>
    <row r="53" spans="1:2" x14ac:dyDescent="0.25">
      <c r="A53" s="79">
        <v>42738.083333333336</v>
      </c>
      <c r="B53" s="78">
        <v>5.0039999999999996</v>
      </c>
    </row>
    <row r="54" spans="1:2" x14ac:dyDescent="0.25">
      <c r="A54" s="79">
        <v>42738.125</v>
      </c>
      <c r="B54" s="78">
        <v>4.9649999999999999</v>
      </c>
    </row>
    <row r="55" spans="1:2" x14ac:dyDescent="0.25">
      <c r="A55" s="79">
        <v>42738.166666666664</v>
      </c>
      <c r="B55" s="78">
        <v>4.9450000000000003</v>
      </c>
    </row>
    <row r="56" spans="1:2" x14ac:dyDescent="0.25">
      <c r="A56" s="79">
        <v>42738.208333333336</v>
      </c>
      <c r="B56" s="78">
        <v>4.9450000000000003</v>
      </c>
    </row>
    <row r="57" spans="1:2" x14ac:dyDescent="0.25">
      <c r="A57" s="79">
        <v>42738.25</v>
      </c>
      <c r="B57" s="78">
        <v>4.9710000000000001</v>
      </c>
    </row>
    <row r="58" spans="1:2" x14ac:dyDescent="0.25">
      <c r="A58" s="79">
        <v>42738.291666666664</v>
      </c>
      <c r="B58" s="78">
        <v>2.0329999999999999</v>
      </c>
    </row>
    <row r="59" spans="1:2" x14ac:dyDescent="0.25">
      <c r="A59" s="79">
        <v>42738.333333333336</v>
      </c>
      <c r="B59" s="78">
        <v>4.9000000000000002E-2</v>
      </c>
    </row>
    <row r="60" spans="1:2" x14ac:dyDescent="0.25">
      <c r="A60" s="79">
        <v>42738.375</v>
      </c>
      <c r="B60" s="78">
        <v>5.8000000000000003E-2</v>
      </c>
    </row>
    <row r="61" spans="1:2" x14ac:dyDescent="0.25">
      <c r="A61" s="79">
        <v>42738.416666666664</v>
      </c>
      <c r="B61" s="78">
        <v>6.3E-2</v>
      </c>
    </row>
    <row r="62" spans="1:2" x14ac:dyDescent="0.25">
      <c r="A62" s="79">
        <v>42738.458333333336</v>
      </c>
      <c r="B62" s="78">
        <v>5.2999999999999999E-2</v>
      </c>
    </row>
    <row r="63" spans="1:2" x14ac:dyDescent="0.25">
      <c r="A63" s="79">
        <v>42738.5</v>
      </c>
      <c r="B63" s="78">
        <v>5.6000000000000001E-2</v>
      </c>
    </row>
    <row r="64" spans="1:2" x14ac:dyDescent="0.25">
      <c r="A64" s="79">
        <v>42738.541666666664</v>
      </c>
      <c r="B64" s="78">
        <v>5.3999999999999999E-2</v>
      </c>
    </row>
    <row r="65" spans="1:2" x14ac:dyDescent="0.25">
      <c r="A65" s="79">
        <v>42738.583333333336</v>
      </c>
      <c r="B65" s="78">
        <v>5.2999999999999999E-2</v>
      </c>
    </row>
    <row r="66" spans="1:2" x14ac:dyDescent="0.25">
      <c r="A66" s="79">
        <v>42738.625</v>
      </c>
      <c r="B66" s="78">
        <v>6.6000000000000003E-2</v>
      </c>
    </row>
    <row r="67" spans="1:2" x14ac:dyDescent="0.25">
      <c r="A67" s="79">
        <v>42738.666666666664</v>
      </c>
      <c r="B67" s="78">
        <v>2.669</v>
      </c>
    </row>
    <row r="68" spans="1:2" x14ac:dyDescent="0.25">
      <c r="A68" s="79">
        <v>42738.708333333336</v>
      </c>
      <c r="B68" s="78">
        <v>4.9630000000000001</v>
      </c>
    </row>
    <row r="69" spans="1:2" x14ac:dyDescent="0.25">
      <c r="A69" s="79">
        <v>42738.75</v>
      </c>
      <c r="B69" s="78">
        <v>4.9930000000000003</v>
      </c>
    </row>
    <row r="70" spans="1:2" x14ac:dyDescent="0.25">
      <c r="A70" s="79">
        <v>42738.791666666664</v>
      </c>
      <c r="B70" s="78">
        <v>5.0060000000000002</v>
      </c>
    </row>
    <row r="71" spans="1:2" x14ac:dyDescent="0.25">
      <c r="A71" s="79">
        <v>42738.833333333336</v>
      </c>
      <c r="B71" s="78">
        <v>4.9880000000000004</v>
      </c>
    </row>
    <row r="72" spans="1:2" x14ac:dyDescent="0.25">
      <c r="A72" s="79">
        <v>42738.875</v>
      </c>
      <c r="B72" s="78">
        <v>4.9569999999999999</v>
      </c>
    </row>
    <row r="73" spans="1:2" x14ac:dyDescent="0.25">
      <c r="A73" s="79">
        <v>42738.916666666664</v>
      </c>
      <c r="B73" s="78">
        <v>4.9589999999999996</v>
      </c>
    </row>
    <row r="74" spans="1:2" x14ac:dyDescent="0.25">
      <c r="A74" s="79">
        <v>42738.958333333336</v>
      </c>
      <c r="B74" s="78">
        <v>4.9740000000000002</v>
      </c>
    </row>
    <row r="75" spans="1:2" x14ac:dyDescent="0.25">
      <c r="A75" s="77">
        <v>42739</v>
      </c>
      <c r="B75" s="78">
        <v>4.9050000000000002</v>
      </c>
    </row>
    <row r="76" spans="1:2" x14ac:dyDescent="0.25">
      <c r="A76" s="79">
        <v>42739.041666666664</v>
      </c>
      <c r="B76" s="78">
        <v>4.9020000000000001</v>
      </c>
    </row>
    <row r="77" spans="1:2" x14ac:dyDescent="0.25">
      <c r="A77" s="79">
        <v>42739.083333333336</v>
      </c>
      <c r="B77" s="78">
        <v>4.907</v>
      </c>
    </row>
    <row r="78" spans="1:2" x14ac:dyDescent="0.25">
      <c r="A78" s="79">
        <v>42739.125</v>
      </c>
      <c r="B78" s="78">
        <v>4.9089999999999998</v>
      </c>
    </row>
    <row r="79" spans="1:2" x14ac:dyDescent="0.25">
      <c r="A79" s="79">
        <v>42739.166666666664</v>
      </c>
      <c r="B79" s="78">
        <v>4.8659999999999997</v>
      </c>
    </row>
    <row r="80" spans="1:2" x14ac:dyDescent="0.25">
      <c r="A80" s="79">
        <v>42739.208333333336</v>
      </c>
      <c r="B80" s="78">
        <v>4.8479999999999999</v>
      </c>
    </row>
    <row r="81" spans="1:2" x14ac:dyDescent="0.25">
      <c r="A81" s="79">
        <v>42739.25</v>
      </c>
      <c r="B81" s="78">
        <v>4.8380000000000001</v>
      </c>
    </row>
    <row r="82" spans="1:2" x14ac:dyDescent="0.25">
      <c r="A82" s="79">
        <v>42739.291666666664</v>
      </c>
      <c r="B82" s="78">
        <v>1.7490000000000001</v>
      </c>
    </row>
    <row r="83" spans="1:2" x14ac:dyDescent="0.25">
      <c r="A83" s="79">
        <v>42739.333333333336</v>
      </c>
      <c r="B83" s="78">
        <v>0.05</v>
      </c>
    </row>
    <row r="84" spans="1:2" x14ac:dyDescent="0.25">
      <c r="A84" s="79">
        <v>42739.375</v>
      </c>
      <c r="B84" s="78">
        <v>5.6000000000000001E-2</v>
      </c>
    </row>
    <row r="85" spans="1:2" x14ac:dyDescent="0.25">
      <c r="A85" s="79">
        <v>42739.416666666664</v>
      </c>
      <c r="B85" s="78">
        <v>5.6000000000000001E-2</v>
      </c>
    </row>
    <row r="86" spans="1:2" x14ac:dyDescent="0.25">
      <c r="A86" s="79">
        <v>42739.458333333336</v>
      </c>
      <c r="B86" s="78">
        <v>5.2999999999999999E-2</v>
      </c>
    </row>
    <row r="87" spans="1:2" x14ac:dyDescent="0.25">
      <c r="A87" s="79">
        <v>42739.5</v>
      </c>
      <c r="B87" s="78">
        <v>5.0999999999999997E-2</v>
      </c>
    </row>
    <row r="88" spans="1:2" x14ac:dyDescent="0.25">
      <c r="A88" s="79">
        <v>42739.541666666664</v>
      </c>
      <c r="B88" s="78">
        <v>0.05</v>
      </c>
    </row>
    <row r="89" spans="1:2" x14ac:dyDescent="0.25">
      <c r="A89" s="79">
        <v>42739.583333333336</v>
      </c>
      <c r="B89" s="78">
        <v>5.0999999999999997E-2</v>
      </c>
    </row>
    <row r="90" spans="1:2" x14ac:dyDescent="0.25">
      <c r="A90" s="79">
        <v>42739.625</v>
      </c>
      <c r="B90" s="78">
        <v>5.8000000000000003E-2</v>
      </c>
    </row>
    <row r="91" spans="1:2" x14ac:dyDescent="0.25">
      <c r="A91" s="79">
        <v>42739.666666666664</v>
      </c>
      <c r="B91" s="78">
        <v>1.845</v>
      </c>
    </row>
    <row r="92" spans="1:2" x14ac:dyDescent="0.25">
      <c r="A92" s="79">
        <v>42739.708333333336</v>
      </c>
      <c r="B92" s="78">
        <v>4.8680000000000003</v>
      </c>
    </row>
    <row r="93" spans="1:2" x14ac:dyDescent="0.25">
      <c r="A93" s="79">
        <v>42739.75</v>
      </c>
      <c r="B93" s="78">
        <v>4.9009999999999998</v>
      </c>
    </row>
    <row r="94" spans="1:2" x14ac:dyDescent="0.25">
      <c r="A94" s="79">
        <v>42739.791666666664</v>
      </c>
      <c r="B94" s="78">
        <v>4.8979999999999997</v>
      </c>
    </row>
    <row r="95" spans="1:2" x14ac:dyDescent="0.25">
      <c r="A95" s="79">
        <v>42739.833333333336</v>
      </c>
      <c r="B95" s="78">
        <v>4.8970000000000002</v>
      </c>
    </row>
    <row r="96" spans="1:2" x14ac:dyDescent="0.25">
      <c r="A96" s="79">
        <v>42739.875</v>
      </c>
      <c r="B96" s="78">
        <v>4.8639999999999999</v>
      </c>
    </row>
    <row r="97" spans="1:2" x14ac:dyDescent="0.25">
      <c r="A97" s="79">
        <v>42739.916666666664</v>
      </c>
      <c r="B97" s="78">
        <v>4.8959999999999999</v>
      </c>
    </row>
    <row r="98" spans="1:2" x14ac:dyDescent="0.25">
      <c r="A98" s="79">
        <v>42739.958333333336</v>
      </c>
      <c r="B98" s="78">
        <v>4.9039999999999999</v>
      </c>
    </row>
    <row r="99" spans="1:2" x14ac:dyDescent="0.25">
      <c r="A99" s="77">
        <v>42740</v>
      </c>
      <c r="B99" s="78">
        <v>4.9580000000000002</v>
      </c>
    </row>
    <row r="100" spans="1:2" x14ac:dyDescent="0.25">
      <c r="A100" s="79">
        <v>42740.041666666664</v>
      </c>
      <c r="B100" s="78">
        <v>4.9880000000000004</v>
      </c>
    </row>
    <row r="101" spans="1:2" x14ac:dyDescent="0.25">
      <c r="A101" s="79">
        <v>42740.083333333336</v>
      </c>
      <c r="B101" s="78">
        <v>4.9829999999999997</v>
      </c>
    </row>
    <row r="102" spans="1:2" x14ac:dyDescent="0.25">
      <c r="A102" s="79">
        <v>42740.125</v>
      </c>
      <c r="B102" s="78">
        <v>4.9909999999999997</v>
      </c>
    </row>
    <row r="103" spans="1:2" x14ac:dyDescent="0.25">
      <c r="A103" s="79">
        <v>42740.166666666664</v>
      </c>
      <c r="B103" s="78">
        <v>4.952</v>
      </c>
    </row>
    <row r="104" spans="1:2" x14ac:dyDescent="0.25">
      <c r="A104" s="79">
        <v>42740.208333333336</v>
      </c>
      <c r="B104" s="78">
        <v>4.9550000000000001</v>
      </c>
    </row>
    <row r="105" spans="1:2" x14ac:dyDescent="0.25">
      <c r="A105" s="79">
        <v>42740.25</v>
      </c>
      <c r="B105" s="78">
        <v>4.9400000000000004</v>
      </c>
    </row>
    <row r="106" spans="1:2" x14ac:dyDescent="0.25">
      <c r="A106" s="79">
        <v>42740.291666666664</v>
      </c>
      <c r="B106" s="78">
        <v>1.962</v>
      </c>
    </row>
    <row r="107" spans="1:2" x14ac:dyDescent="0.25">
      <c r="A107" s="79">
        <v>42740.333333333336</v>
      </c>
      <c r="B107" s="78">
        <v>4.8000000000000001E-2</v>
      </c>
    </row>
    <row r="108" spans="1:2" x14ac:dyDescent="0.25">
      <c r="A108" s="79">
        <v>42740.375</v>
      </c>
      <c r="B108" s="78">
        <v>6.0999999999999999E-2</v>
      </c>
    </row>
    <row r="109" spans="1:2" x14ac:dyDescent="0.25">
      <c r="A109" s="79">
        <v>42740.416666666664</v>
      </c>
      <c r="B109" s="78">
        <v>6.0999999999999999E-2</v>
      </c>
    </row>
    <row r="110" spans="1:2" x14ac:dyDescent="0.25">
      <c r="A110" s="79">
        <v>42740.458333333336</v>
      </c>
      <c r="B110" s="78">
        <v>5.1999999999999998E-2</v>
      </c>
    </row>
    <row r="111" spans="1:2" x14ac:dyDescent="0.25">
      <c r="A111" s="79">
        <v>42740.5</v>
      </c>
      <c r="B111" s="78">
        <v>5.0999999999999997E-2</v>
      </c>
    </row>
    <row r="112" spans="1:2" x14ac:dyDescent="0.25">
      <c r="A112" s="79">
        <v>42740.541666666664</v>
      </c>
      <c r="B112" s="78">
        <v>5.0999999999999997E-2</v>
      </c>
    </row>
    <row r="113" spans="1:2" x14ac:dyDescent="0.25">
      <c r="A113" s="79">
        <v>42740.583333333336</v>
      </c>
      <c r="B113" s="78">
        <v>5.2999999999999999E-2</v>
      </c>
    </row>
    <row r="114" spans="1:2" x14ac:dyDescent="0.25">
      <c r="A114" s="79">
        <v>42740.625</v>
      </c>
      <c r="B114" s="78">
        <v>6.5000000000000002E-2</v>
      </c>
    </row>
    <row r="115" spans="1:2" x14ac:dyDescent="0.25">
      <c r="A115" s="79">
        <v>42740.666666666664</v>
      </c>
      <c r="B115" s="78">
        <v>2.512</v>
      </c>
    </row>
    <row r="116" spans="1:2" x14ac:dyDescent="0.25">
      <c r="A116" s="79">
        <v>42740.708333333336</v>
      </c>
      <c r="B116" s="78">
        <v>4.968</v>
      </c>
    </row>
    <row r="117" spans="1:2" x14ac:dyDescent="0.25">
      <c r="A117" s="79">
        <v>42740.75</v>
      </c>
      <c r="B117" s="78">
        <v>4.9880000000000004</v>
      </c>
    </row>
    <row r="118" spans="1:2" x14ac:dyDescent="0.25">
      <c r="A118" s="79">
        <v>42740.791666666664</v>
      </c>
      <c r="B118" s="78">
        <v>4.9950000000000001</v>
      </c>
    </row>
    <row r="119" spans="1:2" x14ac:dyDescent="0.25">
      <c r="A119" s="79">
        <v>42740.833333333336</v>
      </c>
      <c r="B119" s="78">
        <v>5.0010000000000003</v>
      </c>
    </row>
    <row r="120" spans="1:2" x14ac:dyDescent="0.25">
      <c r="A120" s="79">
        <v>42740.875</v>
      </c>
      <c r="B120" s="78">
        <v>4.9749999999999996</v>
      </c>
    </row>
    <row r="121" spans="1:2" x14ac:dyDescent="0.25">
      <c r="A121" s="79">
        <v>42740.916666666664</v>
      </c>
      <c r="B121" s="78">
        <v>4.9630000000000001</v>
      </c>
    </row>
    <row r="122" spans="1:2" x14ac:dyDescent="0.25">
      <c r="A122" s="79">
        <v>42740.958333333336</v>
      </c>
      <c r="B122" s="78">
        <v>4.9400000000000004</v>
      </c>
    </row>
    <row r="123" spans="1:2" x14ac:dyDescent="0.25">
      <c r="A123" s="77">
        <v>42741</v>
      </c>
      <c r="B123" s="78">
        <v>4.9969999999999999</v>
      </c>
    </row>
    <row r="124" spans="1:2" x14ac:dyDescent="0.25">
      <c r="A124" s="79">
        <v>42741.041666666664</v>
      </c>
      <c r="B124" s="78">
        <v>4.9969999999999999</v>
      </c>
    </row>
    <row r="125" spans="1:2" x14ac:dyDescent="0.25">
      <c r="A125" s="79">
        <v>42741.083333333336</v>
      </c>
      <c r="B125" s="78">
        <v>4.9909999999999997</v>
      </c>
    </row>
    <row r="126" spans="1:2" x14ac:dyDescent="0.25">
      <c r="A126" s="79">
        <v>42741.125</v>
      </c>
      <c r="B126" s="78">
        <v>4.9939999999999998</v>
      </c>
    </row>
    <row r="127" spans="1:2" x14ac:dyDescent="0.25">
      <c r="A127" s="79">
        <v>42741.166666666664</v>
      </c>
      <c r="B127" s="78">
        <v>4.984</v>
      </c>
    </row>
    <row r="128" spans="1:2" x14ac:dyDescent="0.25">
      <c r="A128" s="79">
        <v>42741.208333333336</v>
      </c>
      <c r="B128" s="78">
        <v>4.9720000000000004</v>
      </c>
    </row>
    <row r="129" spans="1:2" x14ac:dyDescent="0.25">
      <c r="A129" s="79">
        <v>42741.25</v>
      </c>
      <c r="B129" s="78">
        <v>4.9550000000000001</v>
      </c>
    </row>
    <row r="130" spans="1:2" x14ac:dyDescent="0.25">
      <c r="A130" s="79">
        <v>42741.291666666664</v>
      </c>
      <c r="B130" s="78">
        <v>2.0299999999999998</v>
      </c>
    </row>
    <row r="131" spans="1:2" x14ac:dyDescent="0.25">
      <c r="A131" s="79">
        <v>42741.333333333336</v>
      </c>
      <c r="B131" s="78">
        <v>4.3999999999999997E-2</v>
      </c>
    </row>
    <row r="132" spans="1:2" x14ac:dyDescent="0.25">
      <c r="A132" s="79">
        <v>42741.375</v>
      </c>
      <c r="B132" s="78">
        <v>4.3999999999999997E-2</v>
      </c>
    </row>
    <row r="133" spans="1:2" x14ac:dyDescent="0.25">
      <c r="A133" s="79">
        <v>42741.416666666664</v>
      </c>
      <c r="B133" s="78">
        <v>5.0999999999999997E-2</v>
      </c>
    </row>
    <row r="134" spans="1:2" x14ac:dyDescent="0.25">
      <c r="A134" s="79">
        <v>42741.458333333336</v>
      </c>
      <c r="B134" s="78">
        <v>4.9000000000000002E-2</v>
      </c>
    </row>
    <row r="135" spans="1:2" x14ac:dyDescent="0.25">
      <c r="A135" s="79">
        <v>42741.5</v>
      </c>
      <c r="B135" s="78">
        <v>4.9000000000000002E-2</v>
      </c>
    </row>
    <row r="136" spans="1:2" x14ac:dyDescent="0.25">
      <c r="A136" s="79">
        <v>42741.541666666664</v>
      </c>
      <c r="B136" s="78">
        <v>5.0999999999999997E-2</v>
      </c>
    </row>
    <row r="137" spans="1:2" x14ac:dyDescent="0.25">
      <c r="A137" s="79">
        <v>42741.583333333336</v>
      </c>
      <c r="B137" s="78">
        <v>0.05</v>
      </c>
    </row>
    <row r="138" spans="1:2" x14ac:dyDescent="0.25">
      <c r="A138" s="79">
        <v>42741.625</v>
      </c>
      <c r="B138" s="78">
        <v>6.5000000000000002E-2</v>
      </c>
    </row>
    <row r="139" spans="1:2" x14ac:dyDescent="0.25">
      <c r="A139" s="79">
        <v>42741.666666666664</v>
      </c>
      <c r="B139" s="78">
        <v>2.8140000000000001</v>
      </c>
    </row>
    <row r="140" spans="1:2" x14ac:dyDescent="0.25">
      <c r="A140" s="79">
        <v>42741.708333333336</v>
      </c>
      <c r="B140" s="78">
        <v>4.9729999999999999</v>
      </c>
    </row>
    <row r="141" spans="1:2" x14ac:dyDescent="0.25">
      <c r="A141" s="79">
        <v>42741.75</v>
      </c>
      <c r="B141" s="78">
        <v>4.9880000000000004</v>
      </c>
    </row>
    <row r="142" spans="1:2" x14ac:dyDescent="0.25">
      <c r="A142" s="79">
        <v>42741.791666666664</v>
      </c>
      <c r="B142" s="78">
        <v>4.9880000000000004</v>
      </c>
    </row>
    <row r="143" spans="1:2" x14ac:dyDescent="0.25">
      <c r="A143" s="79">
        <v>42741.833333333336</v>
      </c>
      <c r="B143" s="78">
        <v>5.0060000000000002</v>
      </c>
    </row>
    <row r="144" spans="1:2" x14ac:dyDescent="0.25">
      <c r="A144" s="79">
        <v>42741.875</v>
      </c>
      <c r="B144" s="78">
        <v>5.0049999999999999</v>
      </c>
    </row>
    <row r="145" spans="1:2" x14ac:dyDescent="0.25">
      <c r="A145" s="79">
        <v>42741.916666666664</v>
      </c>
      <c r="B145" s="78">
        <v>4.9729999999999999</v>
      </c>
    </row>
    <row r="146" spans="1:2" x14ac:dyDescent="0.25">
      <c r="A146" s="79">
        <v>42741.958333333336</v>
      </c>
      <c r="B146" s="78">
        <v>4.9619999999999997</v>
      </c>
    </row>
    <row r="147" spans="1:2" x14ac:dyDescent="0.25">
      <c r="A147" s="77">
        <v>42742</v>
      </c>
      <c r="B147" s="78">
        <v>4.883</v>
      </c>
    </row>
    <row r="148" spans="1:2" x14ac:dyDescent="0.25">
      <c r="A148" s="79">
        <v>42742.041666666664</v>
      </c>
      <c r="B148" s="78">
        <v>4.9009999999999998</v>
      </c>
    </row>
    <row r="149" spans="1:2" x14ac:dyDescent="0.25">
      <c r="A149" s="79">
        <v>42742.083333333336</v>
      </c>
      <c r="B149" s="78">
        <v>4.9160000000000004</v>
      </c>
    </row>
    <row r="150" spans="1:2" x14ac:dyDescent="0.25">
      <c r="A150" s="79">
        <v>42742.125</v>
      </c>
      <c r="B150" s="78">
        <v>4.9189999999999996</v>
      </c>
    </row>
    <row r="151" spans="1:2" x14ac:dyDescent="0.25">
      <c r="A151" s="79">
        <v>42742.166666666664</v>
      </c>
      <c r="B151" s="78">
        <v>4.9050000000000002</v>
      </c>
    </row>
    <row r="152" spans="1:2" x14ac:dyDescent="0.25">
      <c r="A152" s="79">
        <v>42742.208333333336</v>
      </c>
      <c r="B152" s="78">
        <v>4.8789999999999996</v>
      </c>
    </row>
    <row r="153" spans="1:2" x14ac:dyDescent="0.25">
      <c r="A153" s="79">
        <v>42742.25</v>
      </c>
      <c r="B153" s="78">
        <v>4.8630000000000004</v>
      </c>
    </row>
    <row r="154" spans="1:2" x14ac:dyDescent="0.25">
      <c r="A154" s="79">
        <v>42742.291666666664</v>
      </c>
      <c r="B154" s="78">
        <v>1.9370000000000001</v>
      </c>
    </row>
    <row r="155" spans="1:2" x14ac:dyDescent="0.25">
      <c r="A155" s="79">
        <v>42742.333333333336</v>
      </c>
      <c r="B155" s="78">
        <v>4.3999999999999997E-2</v>
      </c>
    </row>
    <row r="156" spans="1:2" x14ac:dyDescent="0.25">
      <c r="A156" s="79">
        <v>42742.375</v>
      </c>
      <c r="B156" s="78">
        <v>4.5999999999999999E-2</v>
      </c>
    </row>
    <row r="157" spans="1:2" x14ac:dyDescent="0.25">
      <c r="A157" s="79">
        <v>42742.416666666664</v>
      </c>
      <c r="B157" s="78">
        <v>5.1999999999999998E-2</v>
      </c>
    </row>
    <row r="158" spans="1:2" x14ac:dyDescent="0.25">
      <c r="A158" s="79">
        <v>42742.458333333336</v>
      </c>
      <c r="B158" s="78">
        <v>0.05</v>
      </c>
    </row>
    <row r="159" spans="1:2" x14ac:dyDescent="0.25">
      <c r="A159" s="79">
        <v>42742.5</v>
      </c>
      <c r="B159" s="78">
        <v>0.05</v>
      </c>
    </row>
    <row r="160" spans="1:2" x14ac:dyDescent="0.25">
      <c r="A160" s="79">
        <v>42742.541666666664</v>
      </c>
      <c r="B160" s="78">
        <v>4.7E-2</v>
      </c>
    </row>
    <row r="161" spans="1:2" x14ac:dyDescent="0.25">
      <c r="A161" s="79">
        <v>42742.583333333336</v>
      </c>
      <c r="B161" s="78">
        <v>0.05</v>
      </c>
    </row>
    <row r="162" spans="1:2" x14ac:dyDescent="0.25">
      <c r="A162" s="79">
        <v>42742.625</v>
      </c>
      <c r="B162" s="78">
        <v>6.2E-2</v>
      </c>
    </row>
    <row r="163" spans="1:2" x14ac:dyDescent="0.25">
      <c r="A163" s="79">
        <v>42742.666666666664</v>
      </c>
      <c r="B163" s="78">
        <v>2.2629999999999999</v>
      </c>
    </row>
    <row r="164" spans="1:2" x14ac:dyDescent="0.25">
      <c r="A164" s="79">
        <v>42742.708333333336</v>
      </c>
      <c r="B164" s="78">
        <v>4.9370000000000003</v>
      </c>
    </row>
    <row r="165" spans="1:2" x14ac:dyDescent="0.25">
      <c r="A165" s="79">
        <v>42742.75</v>
      </c>
      <c r="B165" s="78">
        <v>4.96</v>
      </c>
    </row>
    <row r="166" spans="1:2" x14ac:dyDescent="0.25">
      <c r="A166" s="79">
        <v>42742.791666666664</v>
      </c>
      <c r="B166" s="78">
        <v>4.9560000000000004</v>
      </c>
    </row>
    <row r="167" spans="1:2" x14ac:dyDescent="0.25">
      <c r="A167" s="79">
        <v>42742.833333333336</v>
      </c>
      <c r="B167" s="78">
        <v>4.9320000000000004</v>
      </c>
    </row>
    <row r="168" spans="1:2" x14ac:dyDescent="0.25">
      <c r="A168" s="79">
        <v>42742.875</v>
      </c>
      <c r="B168" s="78">
        <v>4.9080000000000004</v>
      </c>
    </row>
    <row r="169" spans="1:2" x14ac:dyDescent="0.25">
      <c r="A169" s="79">
        <v>42742.916666666664</v>
      </c>
      <c r="B169" s="78">
        <v>4.8940000000000001</v>
      </c>
    </row>
    <row r="170" spans="1:2" x14ac:dyDescent="0.25">
      <c r="A170" s="79">
        <v>42742.958333333336</v>
      </c>
      <c r="B170" s="78">
        <v>4.8860000000000001</v>
      </c>
    </row>
    <row r="171" spans="1:2" x14ac:dyDescent="0.25">
      <c r="A171" s="77">
        <v>42743</v>
      </c>
      <c r="B171" s="78">
        <v>4.91</v>
      </c>
    </row>
    <row r="172" spans="1:2" x14ac:dyDescent="0.25">
      <c r="A172" s="79">
        <v>42743.041666666664</v>
      </c>
      <c r="B172" s="78">
        <v>4.9269999999999996</v>
      </c>
    </row>
    <row r="173" spans="1:2" x14ac:dyDescent="0.25">
      <c r="A173" s="79">
        <v>42743.083333333336</v>
      </c>
      <c r="B173" s="78">
        <v>4.9260000000000002</v>
      </c>
    </row>
    <row r="174" spans="1:2" x14ac:dyDescent="0.25">
      <c r="A174" s="79">
        <v>42743.125</v>
      </c>
      <c r="B174" s="78">
        <v>4.9370000000000003</v>
      </c>
    </row>
    <row r="175" spans="1:2" x14ac:dyDescent="0.25">
      <c r="A175" s="79">
        <v>42743.166666666664</v>
      </c>
      <c r="B175" s="78">
        <v>4.9370000000000003</v>
      </c>
    </row>
    <row r="176" spans="1:2" x14ac:dyDescent="0.25">
      <c r="A176" s="79">
        <v>42743.208333333336</v>
      </c>
      <c r="B176" s="78">
        <v>4.9169999999999998</v>
      </c>
    </row>
    <row r="177" spans="1:2" x14ac:dyDescent="0.25">
      <c r="A177" s="79">
        <v>42743.25</v>
      </c>
      <c r="B177" s="78">
        <v>4.9039999999999999</v>
      </c>
    </row>
    <row r="178" spans="1:2" x14ac:dyDescent="0.25">
      <c r="A178" s="79">
        <v>42743.291666666664</v>
      </c>
      <c r="B178" s="78">
        <v>1.853</v>
      </c>
    </row>
    <row r="179" spans="1:2" x14ac:dyDescent="0.25">
      <c r="A179" s="79">
        <v>42743.333333333336</v>
      </c>
      <c r="B179" s="78">
        <v>4.2000000000000003E-2</v>
      </c>
    </row>
    <row r="180" spans="1:2" x14ac:dyDescent="0.25">
      <c r="A180" s="79">
        <v>42743.375</v>
      </c>
      <c r="B180" s="78">
        <v>5.2999999999999999E-2</v>
      </c>
    </row>
    <row r="181" spans="1:2" x14ac:dyDescent="0.25">
      <c r="A181" s="79">
        <v>42743.416666666664</v>
      </c>
      <c r="B181" s="78">
        <v>4.7E-2</v>
      </c>
    </row>
    <row r="182" spans="1:2" x14ac:dyDescent="0.25">
      <c r="A182" s="79">
        <v>42743.458333333336</v>
      </c>
      <c r="B182" s="78">
        <v>0.05</v>
      </c>
    </row>
    <row r="183" spans="1:2" x14ac:dyDescent="0.25">
      <c r="A183" s="79">
        <v>42743.5</v>
      </c>
      <c r="B183" s="78">
        <v>5.1999999999999998E-2</v>
      </c>
    </row>
    <row r="184" spans="1:2" x14ac:dyDescent="0.25">
      <c r="A184" s="79">
        <v>42743.541666666664</v>
      </c>
      <c r="B184" s="78">
        <v>5.0999999999999997E-2</v>
      </c>
    </row>
    <row r="185" spans="1:2" x14ac:dyDescent="0.25">
      <c r="A185" s="79">
        <v>42743.583333333336</v>
      </c>
      <c r="B185" s="78">
        <v>0.05</v>
      </c>
    </row>
    <row r="186" spans="1:2" x14ac:dyDescent="0.25">
      <c r="A186" s="79">
        <v>42743.625</v>
      </c>
      <c r="B186" s="78">
        <v>5.8999999999999997E-2</v>
      </c>
    </row>
    <row r="187" spans="1:2" x14ac:dyDescent="0.25">
      <c r="A187" s="79">
        <v>42743.666666666664</v>
      </c>
      <c r="B187" s="78">
        <v>2.1739999999999999</v>
      </c>
    </row>
    <row r="188" spans="1:2" x14ac:dyDescent="0.25">
      <c r="A188" s="79">
        <v>42743.708333333336</v>
      </c>
      <c r="B188" s="78">
        <v>4.8940000000000001</v>
      </c>
    </row>
    <row r="189" spans="1:2" x14ac:dyDescent="0.25">
      <c r="A189" s="79">
        <v>42743.75</v>
      </c>
      <c r="B189" s="78">
        <v>4.9020000000000001</v>
      </c>
    </row>
    <row r="190" spans="1:2" x14ac:dyDescent="0.25">
      <c r="A190" s="79">
        <v>42743.791666666664</v>
      </c>
      <c r="B190" s="78">
        <v>4.9119999999999999</v>
      </c>
    </row>
    <row r="191" spans="1:2" x14ac:dyDescent="0.25">
      <c r="A191" s="79">
        <v>42743.833333333336</v>
      </c>
      <c r="B191" s="78">
        <v>4.9219999999999997</v>
      </c>
    </row>
    <row r="192" spans="1:2" x14ac:dyDescent="0.25">
      <c r="A192" s="79">
        <v>42743.875</v>
      </c>
      <c r="B192" s="78">
        <v>4.867</v>
      </c>
    </row>
    <row r="193" spans="1:2" x14ac:dyDescent="0.25">
      <c r="A193" s="79">
        <v>42743.916666666664</v>
      </c>
      <c r="B193" s="78">
        <v>4.8689999999999998</v>
      </c>
    </row>
    <row r="194" spans="1:2" x14ac:dyDescent="0.25">
      <c r="A194" s="79">
        <v>42743.958333333336</v>
      </c>
      <c r="B194" s="78">
        <v>4.7590000000000003</v>
      </c>
    </row>
    <row r="195" spans="1:2" x14ac:dyDescent="0.25">
      <c r="A195" s="77">
        <v>42744</v>
      </c>
      <c r="B195" s="78">
        <v>4.7770000000000001</v>
      </c>
    </row>
    <row r="196" spans="1:2" x14ac:dyDescent="0.25">
      <c r="A196" s="79">
        <v>42744.041666666664</v>
      </c>
      <c r="B196" s="78">
        <v>4.7859999999999996</v>
      </c>
    </row>
    <row r="197" spans="1:2" x14ac:dyDescent="0.25">
      <c r="A197" s="79">
        <v>42744.083333333336</v>
      </c>
      <c r="B197" s="78">
        <v>4.8090000000000002</v>
      </c>
    </row>
    <row r="198" spans="1:2" x14ac:dyDescent="0.25">
      <c r="A198" s="79">
        <v>42744.125</v>
      </c>
      <c r="B198" s="78">
        <v>4.8280000000000003</v>
      </c>
    </row>
    <row r="199" spans="1:2" x14ac:dyDescent="0.25">
      <c r="A199" s="79">
        <v>42744.166666666664</v>
      </c>
      <c r="B199" s="78">
        <v>4.7889999999999997</v>
      </c>
    </row>
    <row r="200" spans="1:2" x14ac:dyDescent="0.25">
      <c r="A200" s="79">
        <v>42744.208333333336</v>
      </c>
      <c r="B200" s="78">
        <v>4.7380000000000004</v>
      </c>
    </row>
    <row r="201" spans="1:2" x14ac:dyDescent="0.25">
      <c r="A201" s="79">
        <v>42744.25</v>
      </c>
      <c r="B201" s="78">
        <v>4.7690000000000001</v>
      </c>
    </row>
    <row r="202" spans="1:2" x14ac:dyDescent="0.25">
      <c r="A202" s="79">
        <v>42744.291666666664</v>
      </c>
      <c r="B202" s="78">
        <v>1.792</v>
      </c>
    </row>
    <row r="203" spans="1:2" x14ac:dyDescent="0.25">
      <c r="A203" s="79">
        <v>42744.333333333336</v>
      </c>
      <c r="B203" s="78">
        <v>4.9000000000000002E-2</v>
      </c>
    </row>
    <row r="204" spans="1:2" x14ac:dyDescent="0.25">
      <c r="A204" s="79">
        <v>42744.375</v>
      </c>
      <c r="B204" s="78">
        <v>5.5E-2</v>
      </c>
    </row>
    <row r="205" spans="1:2" x14ac:dyDescent="0.25">
      <c r="A205" s="79">
        <v>42744.416666666664</v>
      </c>
      <c r="B205" s="78">
        <v>5.1999999999999998E-2</v>
      </c>
    </row>
    <row r="206" spans="1:2" x14ac:dyDescent="0.25">
      <c r="A206" s="79">
        <v>42744.458333333336</v>
      </c>
      <c r="B206" s="78">
        <v>5.1999999999999998E-2</v>
      </c>
    </row>
    <row r="207" spans="1:2" x14ac:dyDescent="0.25">
      <c r="A207" s="79">
        <v>42744.5</v>
      </c>
      <c r="B207" s="78">
        <v>5.8000000000000003E-2</v>
      </c>
    </row>
    <row r="208" spans="1:2" x14ac:dyDescent="0.25">
      <c r="A208" s="79">
        <v>42744.541666666664</v>
      </c>
      <c r="B208" s="78">
        <v>5.3999999999999999E-2</v>
      </c>
    </row>
    <row r="209" spans="1:2" x14ac:dyDescent="0.25">
      <c r="A209" s="79">
        <v>42744.583333333336</v>
      </c>
      <c r="B209" s="78">
        <v>0.05</v>
      </c>
    </row>
    <row r="210" spans="1:2" x14ac:dyDescent="0.25">
      <c r="A210" s="79">
        <v>42744.625</v>
      </c>
      <c r="B210" s="78">
        <v>6.0999999999999999E-2</v>
      </c>
    </row>
    <row r="211" spans="1:2" x14ac:dyDescent="0.25">
      <c r="A211" s="79">
        <v>42744.666666666664</v>
      </c>
      <c r="B211" s="78">
        <v>2.0779999999999998</v>
      </c>
    </row>
    <row r="212" spans="1:2" x14ac:dyDescent="0.25">
      <c r="A212" s="79">
        <v>42744.708333333336</v>
      </c>
      <c r="B212" s="78">
        <v>4.8970000000000002</v>
      </c>
    </row>
    <row r="213" spans="1:2" x14ac:dyDescent="0.25">
      <c r="A213" s="79">
        <v>42744.75</v>
      </c>
      <c r="B213" s="78">
        <v>4.9249999999999998</v>
      </c>
    </row>
    <row r="214" spans="1:2" x14ac:dyDescent="0.25">
      <c r="A214" s="79">
        <v>42744.791666666664</v>
      </c>
      <c r="B214" s="78">
        <v>4.9180000000000001</v>
      </c>
    </row>
    <row r="215" spans="1:2" x14ac:dyDescent="0.25">
      <c r="A215" s="79">
        <v>42744.833333333336</v>
      </c>
      <c r="B215" s="78">
        <v>4.91</v>
      </c>
    </row>
    <row r="216" spans="1:2" x14ac:dyDescent="0.25">
      <c r="A216" s="79">
        <v>42744.875</v>
      </c>
      <c r="B216" s="78">
        <v>4.8819999999999997</v>
      </c>
    </row>
    <row r="217" spans="1:2" x14ac:dyDescent="0.25">
      <c r="A217" s="79">
        <v>42744.916666666664</v>
      </c>
      <c r="B217" s="78">
        <v>4.9130000000000003</v>
      </c>
    </row>
    <row r="218" spans="1:2" x14ac:dyDescent="0.25">
      <c r="A218" s="79">
        <v>42744.958333333336</v>
      </c>
      <c r="B218" s="78">
        <v>4.9039999999999999</v>
      </c>
    </row>
    <row r="219" spans="1:2" x14ac:dyDescent="0.25">
      <c r="A219" s="77">
        <v>42745</v>
      </c>
      <c r="B219" s="78">
        <v>4.8869999999999996</v>
      </c>
    </row>
    <row r="220" spans="1:2" x14ac:dyDescent="0.25">
      <c r="A220" s="79">
        <v>42745.041666666664</v>
      </c>
      <c r="B220" s="78">
        <v>4.899</v>
      </c>
    </row>
    <row r="221" spans="1:2" x14ac:dyDescent="0.25">
      <c r="A221" s="79">
        <v>42745.083333333336</v>
      </c>
      <c r="B221" s="78">
        <v>4.8890000000000002</v>
      </c>
    </row>
    <row r="222" spans="1:2" x14ac:dyDescent="0.25">
      <c r="A222" s="79">
        <v>42745.125</v>
      </c>
      <c r="B222" s="78">
        <v>4.8869999999999996</v>
      </c>
    </row>
    <row r="223" spans="1:2" x14ac:dyDescent="0.25">
      <c r="A223" s="79">
        <v>42745.166666666664</v>
      </c>
      <c r="B223" s="78">
        <v>4.8600000000000003</v>
      </c>
    </row>
    <row r="224" spans="1:2" x14ac:dyDescent="0.25">
      <c r="A224" s="79">
        <v>42745.208333333336</v>
      </c>
      <c r="B224" s="78">
        <v>4.8209999999999997</v>
      </c>
    </row>
    <row r="225" spans="1:2" x14ac:dyDescent="0.25">
      <c r="A225" s="79">
        <v>42745.25</v>
      </c>
      <c r="B225" s="78">
        <v>4.8419999999999996</v>
      </c>
    </row>
    <row r="226" spans="1:2" x14ac:dyDescent="0.25">
      <c r="A226" s="79">
        <v>42745.291666666664</v>
      </c>
      <c r="B226" s="78">
        <v>1.7490000000000001</v>
      </c>
    </row>
    <row r="227" spans="1:2" x14ac:dyDescent="0.25">
      <c r="A227" s="79">
        <v>42745.333333333336</v>
      </c>
      <c r="B227" s="78">
        <v>0.05</v>
      </c>
    </row>
    <row r="228" spans="1:2" x14ac:dyDescent="0.25">
      <c r="A228" s="79">
        <v>42745.375</v>
      </c>
      <c r="B228" s="78">
        <v>5.0999999999999997E-2</v>
      </c>
    </row>
    <row r="229" spans="1:2" x14ac:dyDescent="0.25">
      <c r="A229" s="79">
        <v>42745.416666666664</v>
      </c>
      <c r="B229" s="78">
        <v>5.5E-2</v>
      </c>
    </row>
    <row r="230" spans="1:2" x14ac:dyDescent="0.25">
      <c r="A230" s="79">
        <v>42745.458333333336</v>
      </c>
      <c r="B230" s="78">
        <v>5.1999999999999998E-2</v>
      </c>
    </row>
    <row r="231" spans="1:2" x14ac:dyDescent="0.25">
      <c r="A231" s="79">
        <v>42745.5</v>
      </c>
      <c r="B231" s="78">
        <v>5.0999999999999997E-2</v>
      </c>
    </row>
    <row r="232" spans="1:2" x14ac:dyDescent="0.25">
      <c r="A232" s="79">
        <v>42745.541666666664</v>
      </c>
      <c r="B232" s="78">
        <v>5.0999999999999997E-2</v>
      </c>
    </row>
    <row r="233" spans="1:2" x14ac:dyDescent="0.25">
      <c r="A233" s="79">
        <v>42745.583333333336</v>
      </c>
      <c r="B233" s="78">
        <v>5.1999999999999998E-2</v>
      </c>
    </row>
    <row r="234" spans="1:2" x14ac:dyDescent="0.25">
      <c r="A234" s="79">
        <v>42745.625</v>
      </c>
      <c r="B234" s="78">
        <v>5.7000000000000002E-2</v>
      </c>
    </row>
    <row r="235" spans="1:2" x14ac:dyDescent="0.25">
      <c r="A235" s="79">
        <v>42745.666666666664</v>
      </c>
      <c r="B235" s="78">
        <v>2.0030000000000001</v>
      </c>
    </row>
    <row r="236" spans="1:2" x14ac:dyDescent="0.25">
      <c r="A236" s="79">
        <v>42745.708333333336</v>
      </c>
      <c r="B236" s="78">
        <v>4.8869999999999996</v>
      </c>
    </row>
    <row r="237" spans="1:2" x14ac:dyDescent="0.25">
      <c r="A237" s="79">
        <v>42745.75</v>
      </c>
      <c r="B237" s="78">
        <v>4.9139999999999997</v>
      </c>
    </row>
    <row r="238" spans="1:2" x14ac:dyDescent="0.25">
      <c r="A238" s="79">
        <v>42745.791666666664</v>
      </c>
      <c r="B238" s="78">
        <v>4.9290000000000003</v>
      </c>
    </row>
    <row r="239" spans="1:2" x14ac:dyDescent="0.25">
      <c r="A239" s="79">
        <v>42745.833333333336</v>
      </c>
      <c r="B239" s="78">
        <v>4.9269999999999996</v>
      </c>
    </row>
    <row r="240" spans="1:2" x14ac:dyDescent="0.25">
      <c r="A240" s="79">
        <v>42745.875</v>
      </c>
      <c r="B240" s="78">
        <v>4.8819999999999997</v>
      </c>
    </row>
    <row r="241" spans="1:2" x14ac:dyDescent="0.25">
      <c r="A241" s="79">
        <v>42745.916666666664</v>
      </c>
      <c r="B241" s="78">
        <v>4.8949999999999996</v>
      </c>
    </row>
    <row r="242" spans="1:2" x14ac:dyDescent="0.25">
      <c r="A242" s="79">
        <v>42745.958333333336</v>
      </c>
      <c r="B242" s="78">
        <v>4.883</v>
      </c>
    </row>
    <row r="243" spans="1:2" x14ac:dyDescent="0.25">
      <c r="A243" s="77">
        <v>42746</v>
      </c>
      <c r="B243" s="78">
        <v>4.9050000000000002</v>
      </c>
    </row>
    <row r="244" spans="1:2" x14ac:dyDescent="0.25">
      <c r="A244" s="79">
        <v>42746.041666666664</v>
      </c>
      <c r="B244" s="78">
        <v>4.9020000000000001</v>
      </c>
    </row>
    <row r="245" spans="1:2" x14ac:dyDescent="0.25">
      <c r="A245" s="79">
        <v>42746.083333333336</v>
      </c>
      <c r="B245" s="78">
        <v>4.907</v>
      </c>
    </row>
    <row r="246" spans="1:2" x14ac:dyDescent="0.25">
      <c r="A246" s="79">
        <v>42746.125</v>
      </c>
      <c r="B246" s="78">
        <v>4.9089999999999998</v>
      </c>
    </row>
    <row r="247" spans="1:2" x14ac:dyDescent="0.25">
      <c r="A247" s="79">
        <v>42746.166666666664</v>
      </c>
      <c r="B247" s="78">
        <v>4.8659999999999997</v>
      </c>
    </row>
    <row r="248" spans="1:2" x14ac:dyDescent="0.25">
      <c r="A248" s="79">
        <v>42746.208333333336</v>
      </c>
      <c r="B248" s="78">
        <v>4.8479999999999999</v>
      </c>
    </row>
    <row r="249" spans="1:2" x14ac:dyDescent="0.25">
      <c r="A249" s="79">
        <v>42746.25</v>
      </c>
      <c r="B249" s="78">
        <v>4.8380000000000001</v>
      </c>
    </row>
    <row r="250" spans="1:2" x14ac:dyDescent="0.25">
      <c r="A250" s="79">
        <v>42746.291666666664</v>
      </c>
      <c r="B250" s="78">
        <v>1.7490000000000001</v>
      </c>
    </row>
    <row r="251" spans="1:2" x14ac:dyDescent="0.25">
      <c r="A251" s="79">
        <v>42746.333333333336</v>
      </c>
      <c r="B251" s="78">
        <v>0.05</v>
      </c>
    </row>
    <row r="252" spans="1:2" x14ac:dyDescent="0.25">
      <c r="A252" s="79">
        <v>42746.375</v>
      </c>
      <c r="B252" s="78">
        <v>5.6000000000000001E-2</v>
      </c>
    </row>
    <row r="253" spans="1:2" x14ac:dyDescent="0.25">
      <c r="A253" s="79">
        <v>42746.416666666664</v>
      </c>
      <c r="B253" s="78">
        <v>5.6000000000000001E-2</v>
      </c>
    </row>
    <row r="254" spans="1:2" x14ac:dyDescent="0.25">
      <c r="A254" s="79">
        <v>42746.458333333336</v>
      </c>
      <c r="B254" s="78">
        <v>5.2999999999999999E-2</v>
      </c>
    </row>
    <row r="255" spans="1:2" x14ac:dyDescent="0.25">
      <c r="A255" s="79">
        <v>42746.5</v>
      </c>
      <c r="B255" s="78">
        <v>5.0999999999999997E-2</v>
      </c>
    </row>
    <row r="256" spans="1:2" x14ac:dyDescent="0.25">
      <c r="A256" s="79">
        <v>42746.541666666664</v>
      </c>
      <c r="B256" s="78">
        <v>0.05</v>
      </c>
    </row>
    <row r="257" spans="1:2" x14ac:dyDescent="0.25">
      <c r="A257" s="79">
        <v>42746.583333333336</v>
      </c>
      <c r="B257" s="78">
        <v>5.0999999999999997E-2</v>
      </c>
    </row>
    <row r="258" spans="1:2" x14ac:dyDescent="0.25">
      <c r="A258" s="79">
        <v>42746.625</v>
      </c>
      <c r="B258" s="78">
        <v>5.8000000000000003E-2</v>
      </c>
    </row>
    <row r="259" spans="1:2" x14ac:dyDescent="0.25">
      <c r="A259" s="79">
        <v>42746.666666666664</v>
      </c>
      <c r="B259" s="78">
        <v>1.845</v>
      </c>
    </row>
    <row r="260" spans="1:2" x14ac:dyDescent="0.25">
      <c r="A260" s="79">
        <v>42746.708333333336</v>
      </c>
      <c r="B260" s="78">
        <v>4.8680000000000003</v>
      </c>
    </row>
    <row r="261" spans="1:2" x14ac:dyDescent="0.25">
      <c r="A261" s="79">
        <v>42746.75</v>
      </c>
      <c r="B261" s="78">
        <v>4.9009999999999998</v>
      </c>
    </row>
    <row r="262" spans="1:2" x14ac:dyDescent="0.25">
      <c r="A262" s="79">
        <v>42746.791666666664</v>
      </c>
      <c r="B262" s="78">
        <v>4.8979999999999997</v>
      </c>
    </row>
    <row r="263" spans="1:2" x14ac:dyDescent="0.25">
      <c r="A263" s="79">
        <v>42746.833333333336</v>
      </c>
      <c r="B263" s="78">
        <v>4.8970000000000002</v>
      </c>
    </row>
    <row r="264" spans="1:2" x14ac:dyDescent="0.25">
      <c r="A264" s="79">
        <v>42746.875</v>
      </c>
      <c r="B264" s="78">
        <v>4.8639999999999999</v>
      </c>
    </row>
    <row r="265" spans="1:2" x14ac:dyDescent="0.25">
      <c r="A265" s="79">
        <v>42746.916666666664</v>
      </c>
      <c r="B265" s="78">
        <v>4.8959999999999999</v>
      </c>
    </row>
    <row r="266" spans="1:2" x14ac:dyDescent="0.25">
      <c r="A266" s="79">
        <v>42746.958333333336</v>
      </c>
      <c r="B266" s="78">
        <v>4.9039999999999999</v>
      </c>
    </row>
    <row r="267" spans="1:2" x14ac:dyDescent="0.25">
      <c r="A267" s="77">
        <v>42747</v>
      </c>
      <c r="B267" s="78">
        <v>4.8959999999999999</v>
      </c>
    </row>
    <row r="268" spans="1:2" x14ac:dyDescent="0.25">
      <c r="A268" s="79">
        <v>42747.041666666664</v>
      </c>
      <c r="B268" s="78">
        <v>4.8860000000000001</v>
      </c>
    </row>
    <row r="269" spans="1:2" x14ac:dyDescent="0.25">
      <c r="A269" s="79">
        <v>42747.083333333336</v>
      </c>
      <c r="B269" s="78">
        <v>4.9009999999999998</v>
      </c>
    </row>
    <row r="270" spans="1:2" x14ac:dyDescent="0.25">
      <c r="A270" s="79">
        <v>42747.125</v>
      </c>
      <c r="B270" s="78">
        <v>4.8949999999999996</v>
      </c>
    </row>
    <row r="271" spans="1:2" x14ac:dyDescent="0.25">
      <c r="A271" s="79">
        <v>42747.166666666664</v>
      </c>
      <c r="B271" s="78">
        <v>4.8499999999999996</v>
      </c>
    </row>
    <row r="272" spans="1:2" x14ac:dyDescent="0.25">
      <c r="A272" s="79">
        <v>42747.208333333336</v>
      </c>
      <c r="B272" s="78">
        <v>4.8239999999999998</v>
      </c>
    </row>
    <row r="273" spans="1:2" x14ac:dyDescent="0.25">
      <c r="A273" s="79">
        <v>42747.25</v>
      </c>
      <c r="B273" s="78">
        <v>4.8490000000000002</v>
      </c>
    </row>
    <row r="274" spans="1:2" x14ac:dyDescent="0.25">
      <c r="A274" s="79">
        <v>42747.291666666664</v>
      </c>
      <c r="B274" s="78">
        <v>1.673</v>
      </c>
    </row>
    <row r="275" spans="1:2" x14ac:dyDescent="0.25">
      <c r="A275" s="79">
        <v>42747.333333333336</v>
      </c>
      <c r="B275" s="78">
        <v>4.9000000000000002E-2</v>
      </c>
    </row>
    <row r="276" spans="1:2" x14ac:dyDescent="0.25">
      <c r="A276" s="79">
        <v>42747.375</v>
      </c>
      <c r="B276" s="78">
        <v>5.5E-2</v>
      </c>
    </row>
    <row r="277" spans="1:2" x14ac:dyDescent="0.25">
      <c r="A277" s="79">
        <v>42747.416666666664</v>
      </c>
      <c r="B277" s="78">
        <v>5.0999999999999997E-2</v>
      </c>
    </row>
    <row r="278" spans="1:2" x14ac:dyDescent="0.25">
      <c r="A278" s="79">
        <v>42747.458333333336</v>
      </c>
      <c r="B278" s="78">
        <v>5.0999999999999997E-2</v>
      </c>
    </row>
    <row r="279" spans="1:2" x14ac:dyDescent="0.25">
      <c r="A279" s="79">
        <v>42747.5</v>
      </c>
      <c r="B279" s="78">
        <v>5.0999999999999997E-2</v>
      </c>
    </row>
    <row r="280" spans="1:2" x14ac:dyDescent="0.25">
      <c r="A280" s="79">
        <v>42747.541666666664</v>
      </c>
      <c r="B280" s="78">
        <v>5.1999999999999998E-2</v>
      </c>
    </row>
    <row r="281" spans="1:2" x14ac:dyDescent="0.25">
      <c r="A281" s="79">
        <v>42747.583333333336</v>
      </c>
      <c r="B281" s="78">
        <v>5.2999999999999999E-2</v>
      </c>
    </row>
    <row r="282" spans="1:2" x14ac:dyDescent="0.25">
      <c r="A282" s="79">
        <v>42747.625</v>
      </c>
      <c r="B282" s="78">
        <v>5.8000000000000003E-2</v>
      </c>
    </row>
    <row r="283" spans="1:2" x14ac:dyDescent="0.25">
      <c r="A283" s="79">
        <v>42747.666666666664</v>
      </c>
      <c r="B283" s="78">
        <v>1.7689999999999999</v>
      </c>
    </row>
    <row r="284" spans="1:2" x14ac:dyDescent="0.25">
      <c r="A284" s="79">
        <v>42747.708333333336</v>
      </c>
      <c r="B284" s="78">
        <v>4.8659999999999997</v>
      </c>
    </row>
    <row r="285" spans="1:2" x14ac:dyDescent="0.25">
      <c r="A285" s="79">
        <v>42747.75</v>
      </c>
      <c r="B285" s="78">
        <v>4.891</v>
      </c>
    </row>
    <row r="286" spans="1:2" x14ac:dyDescent="0.25">
      <c r="A286" s="79">
        <v>42747.791666666664</v>
      </c>
      <c r="B286" s="78">
        <v>4.899</v>
      </c>
    </row>
    <row r="287" spans="1:2" x14ac:dyDescent="0.25">
      <c r="A287" s="79">
        <v>42747.833333333336</v>
      </c>
      <c r="B287" s="78">
        <v>4.9109999999999996</v>
      </c>
    </row>
    <row r="288" spans="1:2" x14ac:dyDescent="0.25">
      <c r="A288" s="79">
        <v>42747.875</v>
      </c>
      <c r="B288" s="78">
        <v>4.883</v>
      </c>
    </row>
    <row r="289" spans="1:2" x14ac:dyDescent="0.25">
      <c r="A289" s="79">
        <v>42747.916666666664</v>
      </c>
      <c r="B289" s="78">
        <v>4.8920000000000003</v>
      </c>
    </row>
    <row r="290" spans="1:2" x14ac:dyDescent="0.25">
      <c r="A290" s="79">
        <v>42747.958333333336</v>
      </c>
      <c r="B290" s="78">
        <v>4.8659999999999997</v>
      </c>
    </row>
    <row r="291" spans="1:2" x14ac:dyDescent="0.25">
      <c r="A291" s="77">
        <v>42748</v>
      </c>
      <c r="B291" s="78">
        <v>4.8410000000000002</v>
      </c>
    </row>
    <row r="292" spans="1:2" x14ac:dyDescent="0.25">
      <c r="A292" s="79">
        <v>42748.041666666664</v>
      </c>
      <c r="B292" s="78">
        <v>4.8579999999999997</v>
      </c>
    </row>
    <row r="293" spans="1:2" x14ac:dyDescent="0.25">
      <c r="A293" s="79">
        <v>42748.083333333336</v>
      </c>
      <c r="B293" s="78">
        <v>4.8620000000000001</v>
      </c>
    </row>
    <row r="294" spans="1:2" x14ac:dyDescent="0.25">
      <c r="A294" s="79">
        <v>42748.125</v>
      </c>
      <c r="B294" s="78">
        <v>4.8559999999999999</v>
      </c>
    </row>
    <row r="295" spans="1:2" x14ac:dyDescent="0.25">
      <c r="A295" s="79">
        <v>42748.166666666664</v>
      </c>
      <c r="B295" s="78">
        <v>4.83</v>
      </c>
    </row>
    <row r="296" spans="1:2" x14ac:dyDescent="0.25">
      <c r="A296" s="79">
        <v>42748.208333333336</v>
      </c>
      <c r="B296" s="78">
        <v>4.8339999999999996</v>
      </c>
    </row>
    <row r="297" spans="1:2" x14ac:dyDescent="0.25">
      <c r="A297" s="79">
        <v>42748.25</v>
      </c>
      <c r="B297" s="78">
        <v>4.8220000000000001</v>
      </c>
    </row>
    <row r="298" spans="1:2" x14ac:dyDescent="0.25">
      <c r="A298" s="79">
        <v>42748.291666666664</v>
      </c>
      <c r="B298" s="78">
        <v>1.66</v>
      </c>
    </row>
    <row r="299" spans="1:2" x14ac:dyDescent="0.25">
      <c r="A299" s="79">
        <v>42748.333333333336</v>
      </c>
      <c r="B299" s="78">
        <v>0.05</v>
      </c>
    </row>
    <row r="300" spans="1:2" x14ac:dyDescent="0.25">
      <c r="A300" s="79">
        <v>42748.375</v>
      </c>
      <c r="B300" s="78">
        <v>5.3999999999999999E-2</v>
      </c>
    </row>
    <row r="301" spans="1:2" x14ac:dyDescent="0.25">
      <c r="A301" s="79">
        <v>42748.416666666664</v>
      </c>
      <c r="B301" s="78">
        <v>5.3999999999999999E-2</v>
      </c>
    </row>
    <row r="302" spans="1:2" x14ac:dyDescent="0.25">
      <c r="A302" s="79">
        <v>42748.458333333336</v>
      </c>
      <c r="B302" s="78">
        <v>5.3999999999999999E-2</v>
      </c>
    </row>
    <row r="303" spans="1:2" x14ac:dyDescent="0.25">
      <c r="A303" s="79">
        <v>42748.5</v>
      </c>
      <c r="B303" s="78">
        <v>5.3999999999999999E-2</v>
      </c>
    </row>
    <row r="304" spans="1:2" x14ac:dyDescent="0.25">
      <c r="A304" s="79">
        <v>42748.541666666664</v>
      </c>
      <c r="B304" s="78">
        <v>5.3999999999999999E-2</v>
      </c>
    </row>
    <row r="305" spans="1:2" x14ac:dyDescent="0.25">
      <c r="A305" s="79">
        <v>42748.583333333336</v>
      </c>
      <c r="B305" s="78">
        <v>5.1999999999999998E-2</v>
      </c>
    </row>
    <row r="306" spans="1:2" x14ac:dyDescent="0.25">
      <c r="A306" s="79">
        <v>42748.625</v>
      </c>
      <c r="B306" s="78">
        <v>5.7000000000000002E-2</v>
      </c>
    </row>
    <row r="307" spans="1:2" x14ac:dyDescent="0.25">
      <c r="A307" s="79">
        <v>42748.666666666664</v>
      </c>
      <c r="B307" s="78">
        <v>1.6819999999999999</v>
      </c>
    </row>
    <row r="308" spans="1:2" x14ac:dyDescent="0.25">
      <c r="A308" s="79">
        <v>42748.708333333336</v>
      </c>
      <c r="B308" s="78">
        <v>4.8730000000000002</v>
      </c>
    </row>
    <row r="309" spans="1:2" x14ac:dyDescent="0.25">
      <c r="A309" s="79">
        <v>42748.75</v>
      </c>
      <c r="B309" s="78">
        <v>4.9139999999999997</v>
      </c>
    </row>
    <row r="310" spans="1:2" x14ac:dyDescent="0.25">
      <c r="A310" s="79">
        <v>42748.791666666664</v>
      </c>
      <c r="B310" s="78">
        <v>4.931</v>
      </c>
    </row>
    <row r="311" spans="1:2" x14ac:dyDescent="0.25">
      <c r="A311" s="79">
        <v>42748.833333333336</v>
      </c>
      <c r="B311" s="78">
        <v>4.95</v>
      </c>
    </row>
    <row r="312" spans="1:2" x14ac:dyDescent="0.25">
      <c r="A312" s="79">
        <v>42748.875</v>
      </c>
      <c r="B312" s="78">
        <v>4.9050000000000002</v>
      </c>
    </row>
    <row r="313" spans="1:2" x14ac:dyDescent="0.25">
      <c r="A313" s="79">
        <v>42748.916666666664</v>
      </c>
      <c r="B313" s="78">
        <v>4.8940000000000001</v>
      </c>
    </row>
    <row r="314" spans="1:2" x14ac:dyDescent="0.25">
      <c r="A314" s="79">
        <v>42748.958333333336</v>
      </c>
      <c r="B314" s="78">
        <v>4.83</v>
      </c>
    </row>
    <row r="315" spans="1:2" x14ac:dyDescent="0.25">
      <c r="A315" s="77">
        <v>42749</v>
      </c>
      <c r="B315" s="78">
        <v>4.8659999999999997</v>
      </c>
    </row>
    <row r="316" spans="1:2" x14ac:dyDescent="0.25">
      <c r="A316" s="79">
        <v>42749.041666666664</v>
      </c>
      <c r="B316" s="78">
        <v>4.875</v>
      </c>
    </row>
    <row r="317" spans="1:2" x14ac:dyDescent="0.25">
      <c r="A317" s="79">
        <v>42749.083333333336</v>
      </c>
      <c r="B317" s="78">
        <v>4.875</v>
      </c>
    </row>
    <row r="318" spans="1:2" x14ac:dyDescent="0.25">
      <c r="A318" s="79">
        <v>42749.125</v>
      </c>
      <c r="B318" s="78">
        <v>4.8730000000000002</v>
      </c>
    </row>
    <row r="319" spans="1:2" x14ac:dyDescent="0.25">
      <c r="A319" s="79">
        <v>42749.166666666664</v>
      </c>
      <c r="B319" s="78">
        <v>4.8609999999999998</v>
      </c>
    </row>
    <row r="320" spans="1:2" x14ac:dyDescent="0.25">
      <c r="A320" s="79">
        <v>42749.208333333336</v>
      </c>
      <c r="B320" s="78">
        <v>4.8410000000000002</v>
      </c>
    </row>
    <row r="321" spans="1:2" x14ac:dyDescent="0.25">
      <c r="A321" s="79">
        <v>42749.25</v>
      </c>
      <c r="B321" s="78">
        <v>4.8410000000000002</v>
      </c>
    </row>
    <row r="322" spans="1:2" x14ac:dyDescent="0.25">
      <c r="A322" s="79">
        <v>42749.291666666664</v>
      </c>
      <c r="B322" s="78">
        <v>1.601</v>
      </c>
    </row>
    <row r="323" spans="1:2" x14ac:dyDescent="0.25">
      <c r="A323" s="79">
        <v>42749.333333333336</v>
      </c>
      <c r="B323" s="78">
        <v>4.8000000000000001E-2</v>
      </c>
    </row>
    <row r="324" spans="1:2" x14ac:dyDescent="0.25">
      <c r="A324" s="79">
        <v>42749.375</v>
      </c>
      <c r="B324" s="78">
        <v>4.7E-2</v>
      </c>
    </row>
    <row r="325" spans="1:2" x14ac:dyDescent="0.25">
      <c r="A325" s="79">
        <v>42749.416666666664</v>
      </c>
      <c r="B325" s="78">
        <v>0.05</v>
      </c>
    </row>
    <row r="326" spans="1:2" x14ac:dyDescent="0.25">
      <c r="A326" s="79">
        <v>42749.458333333336</v>
      </c>
      <c r="B326" s="78">
        <v>5.0999999999999997E-2</v>
      </c>
    </row>
    <row r="327" spans="1:2" x14ac:dyDescent="0.25">
      <c r="A327" s="79">
        <v>42749.5</v>
      </c>
      <c r="B327" s="78">
        <v>5.3999999999999999E-2</v>
      </c>
    </row>
    <row r="328" spans="1:2" x14ac:dyDescent="0.25">
      <c r="A328" s="79">
        <v>42749.541666666664</v>
      </c>
      <c r="B328" s="78">
        <v>5.2999999999999999E-2</v>
      </c>
    </row>
    <row r="329" spans="1:2" x14ac:dyDescent="0.25">
      <c r="A329" s="79">
        <v>42749.583333333336</v>
      </c>
      <c r="B329" s="78">
        <v>5.2999999999999999E-2</v>
      </c>
    </row>
    <row r="330" spans="1:2" x14ac:dyDescent="0.25">
      <c r="A330" s="79">
        <v>42749.625</v>
      </c>
      <c r="B330" s="78">
        <v>5.8000000000000003E-2</v>
      </c>
    </row>
    <row r="331" spans="1:2" x14ac:dyDescent="0.25">
      <c r="A331" s="79">
        <v>42749.666666666664</v>
      </c>
      <c r="B331" s="78">
        <v>1.5269999999999999</v>
      </c>
    </row>
    <row r="332" spans="1:2" x14ac:dyDescent="0.25">
      <c r="A332" s="79">
        <v>42749.708333333336</v>
      </c>
      <c r="B332" s="78">
        <v>4.8940000000000001</v>
      </c>
    </row>
    <row r="333" spans="1:2" x14ac:dyDescent="0.25">
      <c r="A333" s="79">
        <v>42749.75</v>
      </c>
      <c r="B333" s="78">
        <v>4.9470000000000001</v>
      </c>
    </row>
    <row r="334" spans="1:2" x14ac:dyDescent="0.25">
      <c r="A334" s="79">
        <v>42749.791666666664</v>
      </c>
      <c r="B334" s="78">
        <v>4.944</v>
      </c>
    </row>
    <row r="335" spans="1:2" x14ac:dyDescent="0.25">
      <c r="A335" s="79">
        <v>42749.833333333336</v>
      </c>
      <c r="B335" s="78">
        <v>4.9320000000000004</v>
      </c>
    </row>
    <row r="336" spans="1:2" x14ac:dyDescent="0.25">
      <c r="A336" s="79">
        <v>42749.875</v>
      </c>
      <c r="B336" s="78">
        <v>4.8780000000000001</v>
      </c>
    </row>
    <row r="337" spans="1:2" x14ac:dyDescent="0.25">
      <c r="A337" s="79">
        <v>42749.916666666664</v>
      </c>
      <c r="B337" s="78">
        <v>4.8899999999999997</v>
      </c>
    </row>
    <row r="338" spans="1:2" x14ac:dyDescent="0.25">
      <c r="A338" s="79">
        <v>42749.958333333336</v>
      </c>
      <c r="B338" s="78">
        <v>4.8650000000000002</v>
      </c>
    </row>
    <row r="339" spans="1:2" x14ac:dyDescent="0.25">
      <c r="A339" s="77">
        <v>42750</v>
      </c>
      <c r="B339" s="78">
        <v>4.8380000000000001</v>
      </c>
    </row>
    <row r="340" spans="1:2" x14ac:dyDescent="0.25">
      <c r="A340" s="79">
        <v>42750.041666666664</v>
      </c>
      <c r="B340" s="78">
        <v>4.8579999999999997</v>
      </c>
    </row>
    <row r="341" spans="1:2" x14ac:dyDescent="0.25">
      <c r="A341" s="79">
        <v>42750.083333333336</v>
      </c>
      <c r="B341" s="78">
        <v>4.8620000000000001</v>
      </c>
    </row>
    <row r="342" spans="1:2" x14ac:dyDescent="0.25">
      <c r="A342" s="79">
        <v>42750.125</v>
      </c>
      <c r="B342" s="78">
        <v>4.8689999999999998</v>
      </c>
    </row>
    <row r="343" spans="1:2" x14ac:dyDescent="0.25">
      <c r="A343" s="79">
        <v>42750.166666666664</v>
      </c>
      <c r="B343" s="78">
        <v>4.8540000000000001</v>
      </c>
    </row>
    <row r="344" spans="1:2" x14ac:dyDescent="0.25">
      <c r="A344" s="79">
        <v>42750.208333333336</v>
      </c>
      <c r="B344" s="78">
        <v>4.8490000000000002</v>
      </c>
    </row>
    <row r="345" spans="1:2" x14ac:dyDescent="0.25">
      <c r="A345" s="79">
        <v>42750.25</v>
      </c>
      <c r="B345" s="78">
        <v>4.8339999999999996</v>
      </c>
    </row>
    <row r="346" spans="1:2" x14ac:dyDescent="0.25">
      <c r="A346" s="79">
        <v>42750.291666666664</v>
      </c>
      <c r="B346" s="78">
        <v>1.532</v>
      </c>
    </row>
    <row r="347" spans="1:2" x14ac:dyDescent="0.25">
      <c r="A347" s="79">
        <v>42750.333333333336</v>
      </c>
      <c r="B347" s="78">
        <v>4.5999999999999999E-2</v>
      </c>
    </row>
    <row r="348" spans="1:2" x14ac:dyDescent="0.25">
      <c r="A348" s="79">
        <v>42750.375</v>
      </c>
      <c r="B348" s="78">
        <v>4.8000000000000001E-2</v>
      </c>
    </row>
    <row r="349" spans="1:2" x14ac:dyDescent="0.25">
      <c r="A349" s="79">
        <v>42750.416666666664</v>
      </c>
      <c r="B349" s="78">
        <v>4.9000000000000002E-2</v>
      </c>
    </row>
    <row r="350" spans="1:2" x14ac:dyDescent="0.25">
      <c r="A350" s="79">
        <v>42750.458333333336</v>
      </c>
      <c r="B350" s="78">
        <v>5.0999999999999997E-2</v>
      </c>
    </row>
    <row r="351" spans="1:2" x14ac:dyDescent="0.25">
      <c r="A351" s="79">
        <v>42750.5</v>
      </c>
      <c r="B351" s="78">
        <v>5.0999999999999997E-2</v>
      </c>
    </row>
    <row r="352" spans="1:2" x14ac:dyDescent="0.25">
      <c r="A352" s="79">
        <v>42750.541666666664</v>
      </c>
      <c r="B352" s="78">
        <v>5.5E-2</v>
      </c>
    </row>
    <row r="353" spans="1:2" x14ac:dyDescent="0.25">
      <c r="A353" s="79">
        <v>42750.583333333336</v>
      </c>
      <c r="B353" s="78">
        <v>5.2999999999999999E-2</v>
      </c>
    </row>
    <row r="354" spans="1:2" x14ac:dyDescent="0.25">
      <c r="A354" s="79">
        <v>42750.625</v>
      </c>
      <c r="B354" s="78">
        <v>5.8000000000000003E-2</v>
      </c>
    </row>
    <row r="355" spans="1:2" x14ac:dyDescent="0.25">
      <c r="A355" s="79">
        <v>42750.666666666664</v>
      </c>
      <c r="B355" s="78">
        <v>1.4419999999999999</v>
      </c>
    </row>
    <row r="356" spans="1:2" x14ac:dyDescent="0.25">
      <c r="A356" s="79">
        <v>42750.708333333336</v>
      </c>
      <c r="B356" s="78">
        <v>4.8620000000000001</v>
      </c>
    </row>
    <row r="357" spans="1:2" x14ac:dyDescent="0.25">
      <c r="A357" s="79">
        <v>42750.75</v>
      </c>
      <c r="B357" s="78">
        <v>4.9130000000000003</v>
      </c>
    </row>
    <row r="358" spans="1:2" x14ac:dyDescent="0.25">
      <c r="A358" s="79">
        <v>42750.791666666664</v>
      </c>
      <c r="B358" s="78">
        <v>4.9269999999999996</v>
      </c>
    </row>
    <row r="359" spans="1:2" x14ac:dyDescent="0.25">
      <c r="A359" s="79">
        <v>42750.833333333336</v>
      </c>
      <c r="B359" s="78">
        <v>4.9039999999999999</v>
      </c>
    </row>
    <row r="360" spans="1:2" x14ac:dyDescent="0.25">
      <c r="A360" s="79">
        <v>42750.875</v>
      </c>
      <c r="B360" s="78">
        <v>4.87</v>
      </c>
    </row>
    <row r="361" spans="1:2" x14ac:dyDescent="0.25">
      <c r="A361" s="79">
        <v>42750.916666666664</v>
      </c>
      <c r="B361" s="78">
        <v>4.8739999999999997</v>
      </c>
    </row>
    <row r="362" spans="1:2" x14ac:dyDescent="0.25">
      <c r="A362" s="79">
        <v>42750.958333333336</v>
      </c>
      <c r="B362" s="78">
        <v>4.8639999999999999</v>
      </c>
    </row>
    <row r="363" spans="1:2" x14ac:dyDescent="0.25">
      <c r="A363" s="77">
        <v>42751</v>
      </c>
      <c r="B363" s="78">
        <v>4.8419999999999996</v>
      </c>
    </row>
    <row r="364" spans="1:2" x14ac:dyDescent="0.25">
      <c r="A364" s="79">
        <v>42751.041666666664</v>
      </c>
      <c r="B364" s="78">
        <v>4.8470000000000004</v>
      </c>
    </row>
    <row r="365" spans="1:2" x14ac:dyDescent="0.25">
      <c r="A365" s="79">
        <v>42751.083333333336</v>
      </c>
      <c r="B365" s="78">
        <v>4.8659999999999997</v>
      </c>
    </row>
    <row r="366" spans="1:2" x14ac:dyDescent="0.25">
      <c r="A366" s="79">
        <v>42751.125</v>
      </c>
      <c r="B366" s="78">
        <v>4.8600000000000003</v>
      </c>
    </row>
    <row r="367" spans="1:2" x14ac:dyDescent="0.25">
      <c r="A367" s="79">
        <v>42751.166666666664</v>
      </c>
      <c r="B367" s="78">
        <v>4.8289999999999997</v>
      </c>
    </row>
    <row r="368" spans="1:2" x14ac:dyDescent="0.25">
      <c r="A368" s="79">
        <v>42751.208333333336</v>
      </c>
      <c r="B368" s="78">
        <v>4.8280000000000003</v>
      </c>
    </row>
    <row r="369" spans="1:2" x14ac:dyDescent="0.25">
      <c r="A369" s="79">
        <v>42751.25</v>
      </c>
      <c r="B369" s="78">
        <v>4.8390000000000004</v>
      </c>
    </row>
    <row r="370" spans="1:2" x14ac:dyDescent="0.25">
      <c r="A370" s="79">
        <v>42751.291666666664</v>
      </c>
      <c r="B370" s="78">
        <v>1.52</v>
      </c>
    </row>
    <row r="371" spans="1:2" x14ac:dyDescent="0.25">
      <c r="A371" s="79">
        <v>42751.333333333336</v>
      </c>
      <c r="B371" s="78">
        <v>0.05</v>
      </c>
    </row>
    <row r="372" spans="1:2" x14ac:dyDescent="0.25">
      <c r="A372" s="79">
        <v>42751.375</v>
      </c>
      <c r="B372" s="78">
        <v>5.6000000000000001E-2</v>
      </c>
    </row>
    <row r="373" spans="1:2" x14ac:dyDescent="0.25">
      <c r="A373" s="79">
        <v>42751.416666666664</v>
      </c>
      <c r="B373" s="78">
        <v>5.3999999999999999E-2</v>
      </c>
    </row>
    <row r="374" spans="1:2" x14ac:dyDescent="0.25">
      <c r="A374" s="79">
        <v>42751.458333333336</v>
      </c>
      <c r="B374" s="78">
        <v>5.2999999999999999E-2</v>
      </c>
    </row>
    <row r="375" spans="1:2" x14ac:dyDescent="0.25">
      <c r="A375" s="79">
        <v>42751.5</v>
      </c>
      <c r="B375" s="78">
        <v>5.1999999999999998E-2</v>
      </c>
    </row>
    <row r="376" spans="1:2" x14ac:dyDescent="0.25">
      <c r="A376" s="79">
        <v>42751.541666666664</v>
      </c>
      <c r="B376" s="78">
        <v>5.1999999999999998E-2</v>
      </c>
    </row>
    <row r="377" spans="1:2" x14ac:dyDescent="0.25">
      <c r="A377" s="79">
        <v>42751.583333333336</v>
      </c>
      <c r="B377" s="78">
        <v>5.1999999999999998E-2</v>
      </c>
    </row>
    <row r="378" spans="1:2" x14ac:dyDescent="0.25">
      <c r="A378" s="79">
        <v>42751.625</v>
      </c>
      <c r="B378" s="78">
        <v>5.3999999999999999E-2</v>
      </c>
    </row>
    <row r="379" spans="1:2" x14ac:dyDescent="0.25">
      <c r="A379" s="79">
        <v>42751.666666666664</v>
      </c>
      <c r="B379" s="78">
        <v>1.363</v>
      </c>
    </row>
    <row r="380" spans="1:2" x14ac:dyDescent="0.25">
      <c r="A380" s="79">
        <v>42751.708333333336</v>
      </c>
      <c r="B380" s="78">
        <v>4.8570000000000002</v>
      </c>
    </row>
    <row r="381" spans="1:2" x14ac:dyDescent="0.25">
      <c r="A381" s="79">
        <v>42751.75</v>
      </c>
      <c r="B381" s="78">
        <v>4.88</v>
      </c>
    </row>
    <row r="382" spans="1:2" x14ac:dyDescent="0.25">
      <c r="A382" s="79">
        <v>42751.791666666664</v>
      </c>
      <c r="B382" s="78">
        <v>4.8959999999999999</v>
      </c>
    </row>
    <row r="383" spans="1:2" x14ac:dyDescent="0.25">
      <c r="A383" s="79">
        <v>42751.833333333336</v>
      </c>
      <c r="B383" s="78">
        <v>4.9109999999999996</v>
      </c>
    </row>
    <row r="384" spans="1:2" x14ac:dyDescent="0.25">
      <c r="A384" s="79">
        <v>42751.875</v>
      </c>
      <c r="B384" s="78">
        <v>4.8929999999999998</v>
      </c>
    </row>
    <row r="385" spans="1:2" x14ac:dyDescent="0.25">
      <c r="A385" s="79">
        <v>42751.916666666664</v>
      </c>
      <c r="B385" s="78">
        <v>4.8769999999999998</v>
      </c>
    </row>
    <row r="386" spans="1:2" x14ac:dyDescent="0.25">
      <c r="A386" s="79">
        <v>42751.958333333336</v>
      </c>
      <c r="B386" s="78">
        <v>4.8849999999999998</v>
      </c>
    </row>
    <row r="387" spans="1:2" x14ac:dyDescent="0.25">
      <c r="A387" s="77">
        <v>42752</v>
      </c>
      <c r="B387" s="78">
        <v>4.8369999999999997</v>
      </c>
    </row>
    <row r="388" spans="1:2" x14ac:dyDescent="0.25">
      <c r="A388" s="79">
        <v>42752.041666666664</v>
      </c>
      <c r="B388" s="78">
        <v>4.8609999999999998</v>
      </c>
    </row>
    <row r="389" spans="1:2" x14ac:dyDescent="0.25">
      <c r="A389" s="79">
        <v>42752.083333333336</v>
      </c>
      <c r="B389" s="78">
        <v>4.8710000000000004</v>
      </c>
    </row>
    <row r="390" spans="1:2" x14ac:dyDescent="0.25">
      <c r="A390" s="79">
        <v>42752.125</v>
      </c>
      <c r="B390" s="78">
        <v>4.875</v>
      </c>
    </row>
    <row r="391" spans="1:2" x14ac:dyDescent="0.25">
      <c r="A391" s="79">
        <v>42752.166666666664</v>
      </c>
      <c r="B391" s="78">
        <v>4.8280000000000003</v>
      </c>
    </row>
    <row r="392" spans="1:2" x14ac:dyDescent="0.25">
      <c r="A392" s="79">
        <v>42752.208333333336</v>
      </c>
      <c r="B392" s="78">
        <v>4.8760000000000003</v>
      </c>
    </row>
    <row r="393" spans="1:2" x14ac:dyDescent="0.25">
      <c r="A393" s="79">
        <v>42752.25</v>
      </c>
      <c r="B393" s="78">
        <v>4.8380000000000001</v>
      </c>
    </row>
    <row r="394" spans="1:2" x14ac:dyDescent="0.25">
      <c r="A394" s="79">
        <v>42752.291666666664</v>
      </c>
      <c r="B394" s="78">
        <v>1.4410000000000001</v>
      </c>
    </row>
    <row r="395" spans="1:2" x14ac:dyDescent="0.25">
      <c r="A395" s="79">
        <v>42752.333333333336</v>
      </c>
      <c r="B395" s="78">
        <v>5.2999999999999999E-2</v>
      </c>
    </row>
    <row r="396" spans="1:2" x14ac:dyDescent="0.25">
      <c r="A396" s="79">
        <v>42752.375</v>
      </c>
      <c r="B396" s="78">
        <v>5.7000000000000002E-2</v>
      </c>
    </row>
    <row r="397" spans="1:2" x14ac:dyDescent="0.25">
      <c r="A397" s="79">
        <v>42752.416666666664</v>
      </c>
      <c r="B397" s="78">
        <v>5.3999999999999999E-2</v>
      </c>
    </row>
    <row r="398" spans="1:2" x14ac:dyDescent="0.25">
      <c r="A398" s="79">
        <v>42752.458333333336</v>
      </c>
      <c r="B398" s="78">
        <v>5.2999999999999999E-2</v>
      </c>
    </row>
    <row r="399" spans="1:2" x14ac:dyDescent="0.25">
      <c r="A399" s="79">
        <v>42752.5</v>
      </c>
      <c r="B399" s="78">
        <v>5.6000000000000001E-2</v>
      </c>
    </row>
    <row r="400" spans="1:2" x14ac:dyDescent="0.25">
      <c r="A400" s="79">
        <v>42752.541666666664</v>
      </c>
      <c r="B400" s="78">
        <v>5.5E-2</v>
      </c>
    </row>
    <row r="401" spans="1:2" x14ac:dyDescent="0.25">
      <c r="A401" s="79">
        <v>42752.583333333336</v>
      </c>
      <c r="B401" s="78">
        <v>5.3999999999999999E-2</v>
      </c>
    </row>
    <row r="402" spans="1:2" x14ac:dyDescent="0.25">
      <c r="A402" s="79">
        <v>42752.625</v>
      </c>
      <c r="B402" s="78">
        <v>5.2999999999999999E-2</v>
      </c>
    </row>
    <row r="403" spans="1:2" x14ac:dyDescent="0.25">
      <c r="A403" s="79">
        <v>42752.666666666664</v>
      </c>
      <c r="B403" s="78">
        <v>1.2</v>
      </c>
    </row>
    <row r="404" spans="1:2" x14ac:dyDescent="0.25">
      <c r="A404" s="79">
        <v>42752.708333333336</v>
      </c>
      <c r="B404" s="78">
        <v>4.8579999999999997</v>
      </c>
    </row>
    <row r="405" spans="1:2" x14ac:dyDescent="0.25">
      <c r="A405" s="79">
        <v>42752.75</v>
      </c>
      <c r="B405" s="78">
        <v>4.8860000000000001</v>
      </c>
    </row>
    <row r="406" spans="1:2" x14ac:dyDescent="0.25">
      <c r="A406" s="79">
        <v>42752.791666666664</v>
      </c>
      <c r="B406" s="78">
        <v>4.8890000000000002</v>
      </c>
    </row>
    <row r="407" spans="1:2" x14ac:dyDescent="0.25">
      <c r="A407" s="79">
        <v>42752.833333333336</v>
      </c>
      <c r="B407" s="78">
        <v>4.9009999999999998</v>
      </c>
    </row>
    <row r="408" spans="1:2" x14ac:dyDescent="0.25">
      <c r="A408" s="79">
        <v>42752.875</v>
      </c>
      <c r="B408" s="78">
        <v>4.8739999999999997</v>
      </c>
    </row>
    <row r="409" spans="1:2" x14ac:dyDescent="0.25">
      <c r="A409" s="79">
        <v>42752.916666666664</v>
      </c>
      <c r="B409" s="78">
        <v>4.9130000000000003</v>
      </c>
    </row>
    <row r="410" spans="1:2" x14ac:dyDescent="0.25">
      <c r="A410" s="79">
        <v>42752.958333333336</v>
      </c>
      <c r="B410" s="78">
        <v>4.9379999999999997</v>
      </c>
    </row>
    <row r="411" spans="1:2" x14ac:dyDescent="0.25">
      <c r="A411" s="77">
        <v>42753</v>
      </c>
      <c r="B411" s="78">
        <v>4.95</v>
      </c>
    </row>
    <row r="412" spans="1:2" x14ac:dyDescent="0.25">
      <c r="A412" s="79">
        <v>42753.041666666664</v>
      </c>
      <c r="B412" s="78">
        <v>4.9450000000000003</v>
      </c>
    </row>
    <row r="413" spans="1:2" x14ac:dyDescent="0.25">
      <c r="A413" s="79">
        <v>42753.083333333336</v>
      </c>
      <c r="B413" s="78">
        <v>4.9130000000000003</v>
      </c>
    </row>
    <row r="414" spans="1:2" x14ac:dyDescent="0.25">
      <c r="A414" s="79">
        <v>42753.125</v>
      </c>
      <c r="B414" s="78">
        <v>4.9029999999999996</v>
      </c>
    </row>
    <row r="415" spans="1:2" x14ac:dyDescent="0.25">
      <c r="A415" s="79">
        <v>42753.166666666664</v>
      </c>
      <c r="B415" s="78">
        <v>4.88</v>
      </c>
    </row>
    <row r="416" spans="1:2" x14ac:dyDescent="0.25">
      <c r="A416" s="79">
        <v>42753.208333333336</v>
      </c>
      <c r="B416" s="78">
        <v>4.8789999999999996</v>
      </c>
    </row>
    <row r="417" spans="1:2" x14ac:dyDescent="0.25">
      <c r="A417" s="79">
        <v>42753.25</v>
      </c>
      <c r="B417" s="78">
        <v>4.8170000000000002</v>
      </c>
    </row>
    <row r="418" spans="1:2" x14ac:dyDescent="0.25">
      <c r="A418" s="79">
        <v>42753.291666666664</v>
      </c>
      <c r="B418" s="78">
        <v>1.383</v>
      </c>
    </row>
    <row r="419" spans="1:2" x14ac:dyDescent="0.25">
      <c r="A419" s="79">
        <v>42753.333333333336</v>
      </c>
      <c r="B419" s="78">
        <v>4.9000000000000002E-2</v>
      </c>
    </row>
    <row r="420" spans="1:2" x14ac:dyDescent="0.25">
      <c r="A420" s="79">
        <v>42753.375</v>
      </c>
      <c r="B420" s="78">
        <v>5.6000000000000001E-2</v>
      </c>
    </row>
    <row r="421" spans="1:2" x14ac:dyDescent="0.25">
      <c r="A421" s="79">
        <v>42753.416666666664</v>
      </c>
      <c r="B421" s="78">
        <v>5.7000000000000002E-2</v>
      </c>
    </row>
    <row r="422" spans="1:2" x14ac:dyDescent="0.25">
      <c r="A422" s="79">
        <v>42753.458333333336</v>
      </c>
      <c r="B422" s="78">
        <v>6.2E-2</v>
      </c>
    </row>
    <row r="423" spans="1:2" x14ac:dyDescent="0.25">
      <c r="A423" s="79">
        <v>42753.5</v>
      </c>
      <c r="B423" s="78">
        <v>6.0999999999999999E-2</v>
      </c>
    </row>
    <row r="424" spans="1:2" x14ac:dyDescent="0.25">
      <c r="A424" s="79">
        <v>42753.541666666664</v>
      </c>
      <c r="B424" s="78">
        <v>5.5E-2</v>
      </c>
    </row>
    <row r="425" spans="1:2" x14ac:dyDescent="0.25">
      <c r="A425" s="79">
        <v>42753.583333333336</v>
      </c>
      <c r="B425" s="78">
        <v>5.3999999999999999E-2</v>
      </c>
    </row>
    <row r="426" spans="1:2" x14ac:dyDescent="0.25">
      <c r="A426" s="79">
        <v>42753.625</v>
      </c>
      <c r="B426" s="78">
        <v>5.5E-2</v>
      </c>
    </row>
    <row r="427" spans="1:2" x14ac:dyDescent="0.25">
      <c r="A427" s="79">
        <v>42753.666666666664</v>
      </c>
      <c r="B427" s="78">
        <v>1.131</v>
      </c>
    </row>
    <row r="428" spans="1:2" x14ac:dyDescent="0.25">
      <c r="A428" s="79">
        <v>42753.708333333336</v>
      </c>
      <c r="B428" s="78">
        <v>4.8739999999999997</v>
      </c>
    </row>
    <row r="429" spans="1:2" x14ac:dyDescent="0.25">
      <c r="A429" s="79">
        <v>42753.75</v>
      </c>
      <c r="B429" s="78">
        <v>4.9080000000000004</v>
      </c>
    </row>
    <row r="430" spans="1:2" x14ac:dyDescent="0.25">
      <c r="A430" s="79">
        <v>42753.791666666664</v>
      </c>
      <c r="B430" s="78">
        <v>4.9180000000000001</v>
      </c>
    </row>
    <row r="431" spans="1:2" x14ac:dyDescent="0.25">
      <c r="A431" s="79">
        <v>42753.833333333336</v>
      </c>
      <c r="B431" s="78">
        <v>4.9119999999999999</v>
      </c>
    </row>
    <row r="432" spans="1:2" x14ac:dyDescent="0.25">
      <c r="A432" s="79">
        <v>42753.875</v>
      </c>
      <c r="B432" s="78">
        <v>4.9020000000000001</v>
      </c>
    </row>
    <row r="433" spans="1:2" x14ac:dyDescent="0.25">
      <c r="A433" s="79">
        <v>42753.916666666664</v>
      </c>
      <c r="B433" s="78">
        <v>4.8860000000000001</v>
      </c>
    </row>
    <row r="434" spans="1:2" x14ac:dyDescent="0.25">
      <c r="A434" s="79">
        <v>42753.958333333336</v>
      </c>
      <c r="B434" s="78">
        <v>4.88</v>
      </c>
    </row>
    <row r="435" spans="1:2" x14ac:dyDescent="0.25">
      <c r="A435" s="77">
        <v>42754</v>
      </c>
      <c r="B435" s="78">
        <v>4.8810000000000002</v>
      </c>
    </row>
    <row r="436" spans="1:2" x14ac:dyDescent="0.25">
      <c r="A436" s="79">
        <v>42754.041666666664</v>
      </c>
      <c r="B436" s="78">
        <v>4.8760000000000003</v>
      </c>
    </row>
    <row r="437" spans="1:2" x14ac:dyDescent="0.25">
      <c r="A437" s="79">
        <v>42754.083333333336</v>
      </c>
      <c r="B437" s="78">
        <v>4.8920000000000003</v>
      </c>
    </row>
    <row r="438" spans="1:2" x14ac:dyDescent="0.25">
      <c r="A438" s="79">
        <v>42754.125</v>
      </c>
      <c r="B438" s="78">
        <v>4.8890000000000002</v>
      </c>
    </row>
    <row r="439" spans="1:2" x14ac:dyDescent="0.25">
      <c r="A439" s="79">
        <v>42754.166666666664</v>
      </c>
      <c r="B439" s="78">
        <v>4.867</v>
      </c>
    </row>
    <row r="440" spans="1:2" x14ac:dyDescent="0.25">
      <c r="A440" s="79">
        <v>42754.208333333336</v>
      </c>
      <c r="B440" s="78">
        <v>4.9039999999999999</v>
      </c>
    </row>
    <row r="441" spans="1:2" x14ac:dyDescent="0.25">
      <c r="A441" s="79">
        <v>42754.25</v>
      </c>
      <c r="B441" s="78">
        <v>4.8410000000000002</v>
      </c>
    </row>
    <row r="442" spans="1:2" x14ac:dyDescent="0.25">
      <c r="A442" s="79">
        <v>42754.291666666664</v>
      </c>
      <c r="B442" s="78">
        <v>1.319</v>
      </c>
    </row>
    <row r="443" spans="1:2" x14ac:dyDescent="0.25">
      <c r="A443" s="79">
        <v>42754.333333333336</v>
      </c>
      <c r="B443" s="78">
        <v>4.9000000000000002E-2</v>
      </c>
    </row>
    <row r="444" spans="1:2" x14ac:dyDescent="0.25">
      <c r="A444" s="79">
        <v>42754.375</v>
      </c>
      <c r="B444" s="78">
        <v>5.5E-2</v>
      </c>
    </row>
    <row r="445" spans="1:2" x14ac:dyDescent="0.25">
      <c r="A445" s="79">
        <v>42754.416666666664</v>
      </c>
      <c r="B445" s="78">
        <v>5.5E-2</v>
      </c>
    </row>
    <row r="446" spans="1:2" x14ac:dyDescent="0.25">
      <c r="A446" s="79">
        <v>42754.458333333336</v>
      </c>
      <c r="B446" s="78">
        <v>5.3999999999999999E-2</v>
      </c>
    </row>
    <row r="447" spans="1:2" x14ac:dyDescent="0.25">
      <c r="A447" s="79">
        <v>42754.5</v>
      </c>
      <c r="B447" s="78">
        <v>6.3E-2</v>
      </c>
    </row>
    <row r="448" spans="1:2" x14ac:dyDescent="0.25">
      <c r="A448" s="79">
        <v>42754.541666666664</v>
      </c>
      <c r="B448" s="78">
        <v>5.7000000000000002E-2</v>
      </c>
    </row>
    <row r="449" spans="1:2" x14ac:dyDescent="0.25">
      <c r="A449" s="79">
        <v>42754.583333333336</v>
      </c>
      <c r="B449" s="78">
        <v>0.05</v>
      </c>
    </row>
    <row r="450" spans="1:2" x14ac:dyDescent="0.25">
      <c r="A450" s="79">
        <v>42754.625</v>
      </c>
      <c r="B450" s="78">
        <v>5.0999999999999997E-2</v>
      </c>
    </row>
    <row r="451" spans="1:2" x14ac:dyDescent="0.25">
      <c r="A451" s="79">
        <v>42754.666666666664</v>
      </c>
      <c r="B451" s="78">
        <v>1.0409999999999999</v>
      </c>
    </row>
    <row r="452" spans="1:2" x14ac:dyDescent="0.25">
      <c r="A452" s="79">
        <v>42754.708333333336</v>
      </c>
      <c r="B452" s="78">
        <v>4.8609999999999998</v>
      </c>
    </row>
    <row r="453" spans="1:2" x14ac:dyDescent="0.25">
      <c r="A453" s="79">
        <v>42754.75</v>
      </c>
      <c r="B453" s="78">
        <v>4.8959999999999999</v>
      </c>
    </row>
    <row r="454" spans="1:2" x14ac:dyDescent="0.25">
      <c r="A454" s="79">
        <v>42754.791666666664</v>
      </c>
      <c r="B454" s="78">
        <v>4.9130000000000003</v>
      </c>
    </row>
    <row r="455" spans="1:2" x14ac:dyDescent="0.25">
      <c r="A455" s="79">
        <v>42754.833333333336</v>
      </c>
      <c r="B455" s="78">
        <v>4.9029999999999996</v>
      </c>
    </row>
    <row r="456" spans="1:2" x14ac:dyDescent="0.25">
      <c r="A456" s="79">
        <v>42754.875</v>
      </c>
      <c r="B456" s="78">
        <v>4.8879999999999999</v>
      </c>
    </row>
    <row r="457" spans="1:2" x14ac:dyDescent="0.25">
      <c r="A457" s="79">
        <v>42754.916666666664</v>
      </c>
      <c r="B457" s="78">
        <v>4.8769999999999998</v>
      </c>
    </row>
    <row r="458" spans="1:2" x14ac:dyDescent="0.25">
      <c r="A458" s="79">
        <v>42754.958333333336</v>
      </c>
      <c r="B458" s="78">
        <v>4.9000000000000004</v>
      </c>
    </row>
    <row r="459" spans="1:2" x14ac:dyDescent="0.25">
      <c r="A459" s="77">
        <v>42755</v>
      </c>
      <c r="B459" s="78">
        <v>4.907</v>
      </c>
    </row>
    <row r="460" spans="1:2" x14ac:dyDescent="0.25">
      <c r="A460" s="79">
        <v>42755.041666666664</v>
      </c>
      <c r="B460" s="78">
        <v>4.8920000000000003</v>
      </c>
    </row>
    <row r="461" spans="1:2" x14ac:dyDescent="0.25">
      <c r="A461" s="79">
        <v>42755.083333333336</v>
      </c>
      <c r="B461" s="78">
        <v>4.9039999999999999</v>
      </c>
    </row>
    <row r="462" spans="1:2" x14ac:dyDescent="0.25">
      <c r="A462" s="79">
        <v>42755.125</v>
      </c>
      <c r="B462" s="78">
        <v>4.9050000000000002</v>
      </c>
    </row>
    <row r="463" spans="1:2" x14ac:dyDescent="0.25">
      <c r="A463" s="79">
        <v>42755.166666666664</v>
      </c>
      <c r="B463" s="78">
        <v>4.8579999999999997</v>
      </c>
    </row>
    <row r="464" spans="1:2" x14ac:dyDescent="0.25">
      <c r="A464" s="79">
        <v>42755.208333333336</v>
      </c>
      <c r="B464" s="78">
        <v>4.8369999999999997</v>
      </c>
    </row>
    <row r="465" spans="1:2" x14ac:dyDescent="0.25">
      <c r="A465" s="79">
        <v>42755.25</v>
      </c>
      <c r="B465" s="78">
        <v>4.8120000000000003</v>
      </c>
    </row>
    <row r="466" spans="1:2" x14ac:dyDescent="0.25">
      <c r="A466" s="79">
        <v>42755.291666666664</v>
      </c>
      <c r="B466" s="78">
        <v>1.2450000000000001</v>
      </c>
    </row>
    <row r="467" spans="1:2" x14ac:dyDescent="0.25">
      <c r="A467" s="79">
        <v>42755.333333333336</v>
      </c>
      <c r="B467" s="78">
        <v>4.8000000000000001E-2</v>
      </c>
    </row>
    <row r="468" spans="1:2" x14ac:dyDescent="0.25">
      <c r="A468" s="79">
        <v>42755.375</v>
      </c>
      <c r="B468" s="78">
        <v>5.3999999999999999E-2</v>
      </c>
    </row>
    <row r="469" spans="1:2" x14ac:dyDescent="0.25">
      <c r="A469" s="79">
        <v>42755.416666666664</v>
      </c>
      <c r="B469" s="78">
        <v>5.2999999999999999E-2</v>
      </c>
    </row>
    <row r="470" spans="1:2" x14ac:dyDescent="0.25">
      <c r="A470" s="79">
        <v>42755.458333333336</v>
      </c>
      <c r="B470" s="78">
        <v>5.8000000000000003E-2</v>
      </c>
    </row>
    <row r="471" spans="1:2" x14ac:dyDescent="0.25">
      <c r="A471" s="79">
        <v>42755.5</v>
      </c>
      <c r="B471" s="78">
        <v>6.5000000000000002E-2</v>
      </c>
    </row>
    <row r="472" spans="1:2" x14ac:dyDescent="0.25">
      <c r="A472" s="79">
        <v>42755.541666666664</v>
      </c>
      <c r="B472" s="78">
        <v>5.7000000000000002E-2</v>
      </c>
    </row>
    <row r="473" spans="1:2" x14ac:dyDescent="0.25">
      <c r="A473" s="79">
        <v>42755.583333333336</v>
      </c>
      <c r="B473" s="78">
        <v>5.1999999999999998E-2</v>
      </c>
    </row>
    <row r="474" spans="1:2" x14ac:dyDescent="0.25">
      <c r="A474" s="79">
        <v>42755.625</v>
      </c>
      <c r="B474" s="78">
        <v>5.3999999999999999E-2</v>
      </c>
    </row>
    <row r="475" spans="1:2" x14ac:dyDescent="0.25">
      <c r="A475" s="79">
        <v>42755.666666666664</v>
      </c>
      <c r="B475" s="78">
        <v>0.88700000000000001</v>
      </c>
    </row>
    <row r="476" spans="1:2" x14ac:dyDescent="0.25">
      <c r="A476" s="79">
        <v>42755.708333333336</v>
      </c>
      <c r="B476" s="78">
        <v>4.8600000000000003</v>
      </c>
    </row>
    <row r="477" spans="1:2" x14ac:dyDescent="0.25">
      <c r="A477" s="79">
        <v>42755.75</v>
      </c>
      <c r="B477" s="78">
        <v>4.8739999999999997</v>
      </c>
    </row>
    <row r="478" spans="1:2" x14ac:dyDescent="0.25">
      <c r="A478" s="79">
        <v>42755.791666666664</v>
      </c>
      <c r="B478" s="78">
        <v>4.9020000000000001</v>
      </c>
    </row>
    <row r="479" spans="1:2" x14ac:dyDescent="0.25">
      <c r="A479" s="79">
        <v>42755.833333333336</v>
      </c>
      <c r="B479" s="78">
        <v>4.9059999999999997</v>
      </c>
    </row>
    <row r="480" spans="1:2" x14ac:dyDescent="0.25">
      <c r="A480" s="79">
        <v>42755.875</v>
      </c>
      <c r="B480" s="78">
        <v>4.8739999999999997</v>
      </c>
    </row>
    <row r="481" spans="1:2" x14ac:dyDescent="0.25">
      <c r="A481" s="79">
        <v>42755.916666666664</v>
      </c>
      <c r="B481" s="78">
        <v>4.9080000000000004</v>
      </c>
    </row>
    <row r="482" spans="1:2" x14ac:dyDescent="0.25">
      <c r="A482" s="79">
        <v>42755.958333333336</v>
      </c>
      <c r="B482" s="78">
        <v>4.9260000000000002</v>
      </c>
    </row>
    <row r="483" spans="1:2" x14ac:dyDescent="0.25">
      <c r="A483" s="77">
        <v>42756</v>
      </c>
      <c r="B483" s="78">
        <v>4.9260000000000002</v>
      </c>
    </row>
    <row r="484" spans="1:2" x14ac:dyDescent="0.25">
      <c r="A484" s="79">
        <v>42756.041666666664</v>
      </c>
      <c r="B484" s="78">
        <v>4.9039999999999999</v>
      </c>
    </row>
    <row r="485" spans="1:2" x14ac:dyDescent="0.25">
      <c r="A485" s="79">
        <v>42756.083333333336</v>
      </c>
      <c r="B485" s="78">
        <v>4.8840000000000003</v>
      </c>
    </row>
    <row r="486" spans="1:2" x14ac:dyDescent="0.25">
      <c r="A486" s="79">
        <v>42756.125</v>
      </c>
      <c r="B486" s="78">
        <v>4.8849999999999998</v>
      </c>
    </row>
    <row r="487" spans="1:2" x14ac:dyDescent="0.25">
      <c r="A487" s="79">
        <v>42756.166666666664</v>
      </c>
      <c r="B487" s="78">
        <v>4.8719999999999999</v>
      </c>
    </row>
    <row r="488" spans="1:2" x14ac:dyDescent="0.25">
      <c r="A488" s="79">
        <v>42756.208333333336</v>
      </c>
      <c r="B488" s="78">
        <v>4.8630000000000004</v>
      </c>
    </row>
    <row r="489" spans="1:2" x14ac:dyDescent="0.25">
      <c r="A489" s="79">
        <v>42756.25</v>
      </c>
      <c r="B489" s="78">
        <v>4.8010000000000002</v>
      </c>
    </row>
    <row r="490" spans="1:2" x14ac:dyDescent="0.25">
      <c r="A490" s="79">
        <v>42756.291666666664</v>
      </c>
      <c r="B490" s="78">
        <v>1.1870000000000001</v>
      </c>
    </row>
    <row r="491" spans="1:2" x14ac:dyDescent="0.25">
      <c r="A491" s="79">
        <v>42756.333333333336</v>
      </c>
      <c r="B491" s="78">
        <v>4.5999999999999999E-2</v>
      </c>
    </row>
    <row r="492" spans="1:2" x14ac:dyDescent="0.25">
      <c r="A492" s="79">
        <v>42756.375</v>
      </c>
      <c r="B492" s="78">
        <v>4.4999999999999998E-2</v>
      </c>
    </row>
    <row r="493" spans="1:2" x14ac:dyDescent="0.25">
      <c r="A493" s="79">
        <v>42756.416666666664</v>
      </c>
      <c r="B493" s="78">
        <v>0.05</v>
      </c>
    </row>
    <row r="494" spans="1:2" x14ac:dyDescent="0.25">
      <c r="A494" s="79">
        <v>42756.458333333336</v>
      </c>
      <c r="B494" s="78">
        <v>5.8000000000000003E-2</v>
      </c>
    </row>
    <row r="495" spans="1:2" x14ac:dyDescent="0.25">
      <c r="A495" s="79">
        <v>42756.5</v>
      </c>
      <c r="B495" s="78">
        <v>5.2999999999999999E-2</v>
      </c>
    </row>
    <row r="496" spans="1:2" x14ac:dyDescent="0.25">
      <c r="A496" s="79">
        <v>42756.541666666664</v>
      </c>
      <c r="B496" s="78">
        <v>0.05</v>
      </c>
    </row>
    <row r="497" spans="1:2" x14ac:dyDescent="0.25">
      <c r="A497" s="79">
        <v>42756.583333333336</v>
      </c>
      <c r="B497" s="78">
        <v>5.1999999999999998E-2</v>
      </c>
    </row>
    <row r="498" spans="1:2" x14ac:dyDescent="0.25">
      <c r="A498" s="79">
        <v>42756.625</v>
      </c>
      <c r="B498" s="78">
        <v>5.2999999999999999E-2</v>
      </c>
    </row>
    <row r="499" spans="1:2" x14ac:dyDescent="0.25">
      <c r="A499" s="79">
        <v>42756.666666666664</v>
      </c>
      <c r="B499" s="78">
        <v>0.79500000000000004</v>
      </c>
    </row>
    <row r="500" spans="1:2" x14ac:dyDescent="0.25">
      <c r="A500" s="79">
        <v>42756.708333333336</v>
      </c>
      <c r="B500" s="78">
        <v>4.9039999999999999</v>
      </c>
    </row>
    <row r="501" spans="1:2" x14ac:dyDescent="0.25">
      <c r="A501" s="79">
        <v>42756.75</v>
      </c>
      <c r="B501" s="78">
        <v>4.9139999999999997</v>
      </c>
    </row>
    <row r="502" spans="1:2" x14ac:dyDescent="0.25">
      <c r="A502" s="79">
        <v>42756.791666666664</v>
      </c>
      <c r="B502" s="78">
        <v>4.91</v>
      </c>
    </row>
    <row r="503" spans="1:2" x14ac:dyDescent="0.25">
      <c r="A503" s="79">
        <v>42756.833333333336</v>
      </c>
      <c r="B503" s="78">
        <v>4.9130000000000003</v>
      </c>
    </row>
    <row r="504" spans="1:2" x14ac:dyDescent="0.25">
      <c r="A504" s="79">
        <v>42756.875</v>
      </c>
      <c r="B504" s="78">
        <v>4.8630000000000004</v>
      </c>
    </row>
    <row r="505" spans="1:2" x14ac:dyDescent="0.25">
      <c r="A505" s="79">
        <v>42756.916666666664</v>
      </c>
      <c r="B505" s="78">
        <v>4.8819999999999997</v>
      </c>
    </row>
    <row r="506" spans="1:2" x14ac:dyDescent="0.25">
      <c r="A506" s="79">
        <v>42756.958333333336</v>
      </c>
      <c r="B506" s="78">
        <v>4.8460000000000001</v>
      </c>
    </row>
    <row r="507" spans="1:2" x14ac:dyDescent="0.25">
      <c r="A507" s="77">
        <v>42757</v>
      </c>
      <c r="B507" s="78">
        <v>4.8840000000000003</v>
      </c>
    </row>
    <row r="508" spans="1:2" x14ac:dyDescent="0.25">
      <c r="A508" s="79">
        <v>42757.041666666664</v>
      </c>
      <c r="B508" s="78">
        <v>4.883</v>
      </c>
    </row>
    <row r="509" spans="1:2" x14ac:dyDescent="0.25">
      <c r="A509" s="79">
        <v>42757.083333333336</v>
      </c>
      <c r="B509" s="78">
        <v>4.8959999999999999</v>
      </c>
    </row>
    <row r="510" spans="1:2" x14ac:dyDescent="0.25">
      <c r="A510" s="79">
        <v>42757.125</v>
      </c>
      <c r="B510" s="78">
        <v>4.907</v>
      </c>
    </row>
    <row r="511" spans="1:2" x14ac:dyDescent="0.25">
      <c r="A511" s="79">
        <v>42757.166666666664</v>
      </c>
      <c r="B511" s="78">
        <v>4.8979999999999997</v>
      </c>
    </row>
    <row r="512" spans="1:2" x14ac:dyDescent="0.25">
      <c r="A512" s="79">
        <v>42757.208333333336</v>
      </c>
      <c r="B512" s="78">
        <v>4.8940000000000001</v>
      </c>
    </row>
    <row r="513" spans="1:2" x14ac:dyDescent="0.25">
      <c r="A513" s="79">
        <v>42757.25</v>
      </c>
      <c r="B513" s="78">
        <v>4.83</v>
      </c>
    </row>
    <row r="514" spans="1:2" x14ac:dyDescent="0.25">
      <c r="A514" s="79">
        <v>42757.291666666664</v>
      </c>
      <c r="B514" s="78">
        <v>1.1060000000000001</v>
      </c>
    </row>
    <row r="515" spans="1:2" x14ac:dyDescent="0.25">
      <c r="A515" s="79">
        <v>42757.333333333336</v>
      </c>
      <c r="B515" s="78">
        <v>0.04</v>
      </c>
    </row>
    <row r="516" spans="1:2" x14ac:dyDescent="0.25">
      <c r="A516" s="79">
        <v>42757.375</v>
      </c>
      <c r="B516" s="78">
        <v>0.05</v>
      </c>
    </row>
    <row r="517" spans="1:2" x14ac:dyDescent="0.25">
      <c r="A517" s="79">
        <v>42757.416666666664</v>
      </c>
      <c r="B517" s="78">
        <v>4.8000000000000001E-2</v>
      </c>
    </row>
    <row r="518" spans="1:2" x14ac:dyDescent="0.25">
      <c r="A518" s="79">
        <v>42757.458333333336</v>
      </c>
      <c r="B518" s="78">
        <v>0.06</v>
      </c>
    </row>
    <row r="519" spans="1:2" x14ac:dyDescent="0.25">
      <c r="A519" s="79">
        <v>42757.5</v>
      </c>
      <c r="B519" s="78">
        <v>5.1999999999999998E-2</v>
      </c>
    </row>
    <row r="520" spans="1:2" x14ac:dyDescent="0.25">
      <c r="A520" s="79">
        <v>42757.541666666664</v>
      </c>
      <c r="B520" s="78">
        <v>5.2999999999999999E-2</v>
      </c>
    </row>
    <row r="521" spans="1:2" x14ac:dyDescent="0.25">
      <c r="A521" s="79">
        <v>42757.583333333336</v>
      </c>
      <c r="B521" s="78">
        <v>5.8000000000000003E-2</v>
      </c>
    </row>
    <row r="522" spans="1:2" x14ac:dyDescent="0.25">
      <c r="A522" s="79">
        <v>42757.625</v>
      </c>
      <c r="B522" s="78">
        <v>5.3999999999999999E-2</v>
      </c>
    </row>
    <row r="523" spans="1:2" x14ac:dyDescent="0.25">
      <c r="A523" s="79">
        <v>42757.666666666664</v>
      </c>
      <c r="B523" s="78">
        <v>0.64800000000000002</v>
      </c>
    </row>
    <row r="524" spans="1:2" x14ac:dyDescent="0.25">
      <c r="A524" s="79">
        <v>42757.708333333336</v>
      </c>
      <c r="B524" s="78">
        <v>4.92</v>
      </c>
    </row>
    <row r="525" spans="1:2" x14ac:dyDescent="0.25">
      <c r="A525" s="79">
        <v>42757.75</v>
      </c>
      <c r="B525" s="78">
        <v>4.9329999999999998</v>
      </c>
    </row>
    <row r="526" spans="1:2" x14ac:dyDescent="0.25">
      <c r="A526" s="79">
        <v>42757.791666666664</v>
      </c>
      <c r="B526" s="78">
        <v>4.9429999999999996</v>
      </c>
    </row>
    <row r="527" spans="1:2" x14ac:dyDescent="0.25">
      <c r="A527" s="79">
        <v>42757.833333333336</v>
      </c>
      <c r="B527" s="78">
        <v>4.9690000000000003</v>
      </c>
    </row>
    <row r="528" spans="1:2" x14ac:dyDescent="0.25">
      <c r="A528" s="79">
        <v>42757.875</v>
      </c>
      <c r="B528" s="78">
        <v>4.8899999999999997</v>
      </c>
    </row>
    <row r="529" spans="1:2" x14ac:dyDescent="0.25">
      <c r="A529" s="79">
        <v>42757.916666666664</v>
      </c>
      <c r="B529" s="78">
        <v>4.9029999999999996</v>
      </c>
    </row>
    <row r="530" spans="1:2" x14ac:dyDescent="0.25">
      <c r="A530" s="79">
        <v>42757.958333333336</v>
      </c>
      <c r="B530" s="78">
        <v>4.8719999999999999</v>
      </c>
    </row>
    <row r="531" spans="1:2" x14ac:dyDescent="0.25">
      <c r="A531" s="77">
        <v>42758</v>
      </c>
      <c r="B531" s="78">
        <v>4.859</v>
      </c>
    </row>
    <row r="532" spans="1:2" x14ac:dyDescent="0.25">
      <c r="A532" s="79">
        <v>42758.041666666664</v>
      </c>
      <c r="B532" s="78">
        <v>4.8680000000000003</v>
      </c>
    </row>
    <row r="533" spans="1:2" x14ac:dyDescent="0.25">
      <c r="A533" s="79">
        <v>42758.083333333336</v>
      </c>
      <c r="B533" s="78">
        <v>4.8659999999999997</v>
      </c>
    </row>
    <row r="534" spans="1:2" x14ac:dyDescent="0.25">
      <c r="A534" s="79">
        <v>42758.125</v>
      </c>
      <c r="B534" s="78">
        <v>4.859</v>
      </c>
    </row>
    <row r="535" spans="1:2" x14ac:dyDescent="0.25">
      <c r="A535" s="79">
        <v>42758.166666666664</v>
      </c>
      <c r="B535" s="78">
        <v>4.8319999999999999</v>
      </c>
    </row>
    <row r="536" spans="1:2" x14ac:dyDescent="0.25">
      <c r="A536" s="79">
        <v>42758.208333333336</v>
      </c>
      <c r="B536" s="78">
        <v>4.8810000000000002</v>
      </c>
    </row>
    <row r="537" spans="1:2" x14ac:dyDescent="0.25">
      <c r="A537" s="79">
        <v>42758.25</v>
      </c>
      <c r="B537" s="78">
        <v>4.8</v>
      </c>
    </row>
    <row r="538" spans="1:2" x14ac:dyDescent="0.25">
      <c r="A538" s="79">
        <v>42758.291666666664</v>
      </c>
      <c r="B538" s="78">
        <v>1.0389999999999999</v>
      </c>
    </row>
    <row r="539" spans="1:2" x14ac:dyDescent="0.25">
      <c r="A539" s="79">
        <v>42758.333333333336</v>
      </c>
      <c r="B539" s="78">
        <v>5.0999999999999997E-2</v>
      </c>
    </row>
    <row r="540" spans="1:2" x14ac:dyDescent="0.25">
      <c r="A540" s="79">
        <v>42758.375</v>
      </c>
      <c r="B540" s="78">
        <v>6.0999999999999999E-2</v>
      </c>
    </row>
    <row r="541" spans="1:2" x14ac:dyDescent="0.25">
      <c r="A541" s="79">
        <v>42758.416666666664</v>
      </c>
      <c r="B541" s="78">
        <v>7.0000000000000007E-2</v>
      </c>
    </row>
    <row r="542" spans="1:2" x14ac:dyDescent="0.25">
      <c r="A542" s="79">
        <v>42758.458333333336</v>
      </c>
      <c r="B542" s="78">
        <v>6.0999999999999999E-2</v>
      </c>
    </row>
    <row r="543" spans="1:2" x14ac:dyDescent="0.25">
      <c r="A543" s="79">
        <v>42758.5</v>
      </c>
      <c r="B543" s="78">
        <v>5.8999999999999997E-2</v>
      </c>
    </row>
    <row r="544" spans="1:2" x14ac:dyDescent="0.25">
      <c r="A544" s="79">
        <v>42758.541666666664</v>
      </c>
      <c r="B544" s="78">
        <v>5.2999999999999999E-2</v>
      </c>
    </row>
    <row r="545" spans="1:2" x14ac:dyDescent="0.25">
      <c r="A545" s="79">
        <v>42758.583333333336</v>
      </c>
      <c r="B545" s="78">
        <v>5.1999999999999998E-2</v>
      </c>
    </row>
    <row r="546" spans="1:2" x14ac:dyDescent="0.25">
      <c r="A546" s="79">
        <v>42758.625</v>
      </c>
      <c r="B546" s="78">
        <v>5.1999999999999998E-2</v>
      </c>
    </row>
    <row r="547" spans="1:2" x14ac:dyDescent="0.25">
      <c r="A547" s="79">
        <v>42758.666666666664</v>
      </c>
      <c r="B547" s="78">
        <v>0.55100000000000005</v>
      </c>
    </row>
    <row r="548" spans="1:2" x14ac:dyDescent="0.25">
      <c r="A548" s="79">
        <v>42758.708333333336</v>
      </c>
      <c r="B548" s="78">
        <v>4.8860000000000001</v>
      </c>
    </row>
    <row r="549" spans="1:2" x14ac:dyDescent="0.25">
      <c r="A549" s="79">
        <v>42758.75</v>
      </c>
      <c r="B549" s="78">
        <v>4.9119999999999999</v>
      </c>
    </row>
    <row r="550" spans="1:2" x14ac:dyDescent="0.25">
      <c r="A550" s="79">
        <v>42758.791666666664</v>
      </c>
      <c r="B550" s="78">
        <v>4.8890000000000002</v>
      </c>
    </row>
    <row r="551" spans="1:2" x14ac:dyDescent="0.25">
      <c r="A551" s="79">
        <v>42758.833333333336</v>
      </c>
      <c r="B551" s="78">
        <v>4.8959999999999999</v>
      </c>
    </row>
    <row r="552" spans="1:2" x14ac:dyDescent="0.25">
      <c r="A552" s="79">
        <v>42758.875</v>
      </c>
      <c r="B552" s="78">
        <v>4.8840000000000003</v>
      </c>
    </row>
    <row r="553" spans="1:2" x14ac:dyDescent="0.25">
      <c r="A553" s="79">
        <v>42758.916666666664</v>
      </c>
      <c r="B553" s="78">
        <v>4.9109999999999996</v>
      </c>
    </row>
    <row r="554" spans="1:2" x14ac:dyDescent="0.25">
      <c r="A554" s="79">
        <v>42758.958333333336</v>
      </c>
      <c r="B554" s="78">
        <v>4.8899999999999997</v>
      </c>
    </row>
    <row r="555" spans="1:2" x14ac:dyDescent="0.25">
      <c r="A555" s="77">
        <v>42759</v>
      </c>
      <c r="B555" s="78">
        <v>4.9160000000000004</v>
      </c>
    </row>
    <row r="556" spans="1:2" x14ac:dyDescent="0.25">
      <c r="A556" s="79">
        <v>42759.041666666664</v>
      </c>
      <c r="B556" s="78">
        <v>4.9409999999999998</v>
      </c>
    </row>
    <row r="557" spans="1:2" x14ac:dyDescent="0.25">
      <c r="A557" s="79">
        <v>42759.083333333336</v>
      </c>
      <c r="B557" s="78">
        <v>4.9530000000000003</v>
      </c>
    </row>
    <row r="558" spans="1:2" x14ac:dyDescent="0.25">
      <c r="A558" s="79">
        <v>42759.125</v>
      </c>
      <c r="B558" s="78">
        <v>4.9560000000000004</v>
      </c>
    </row>
    <row r="559" spans="1:2" x14ac:dyDescent="0.25">
      <c r="A559" s="79">
        <v>42759.166666666664</v>
      </c>
      <c r="B559" s="78">
        <v>4.9329999999999998</v>
      </c>
    </row>
    <row r="560" spans="1:2" x14ac:dyDescent="0.25">
      <c r="A560" s="79">
        <v>42759.208333333336</v>
      </c>
      <c r="B560" s="78">
        <v>4.8819999999999997</v>
      </c>
    </row>
    <row r="561" spans="1:2" x14ac:dyDescent="0.25">
      <c r="A561" s="79">
        <v>42759.25</v>
      </c>
      <c r="B561" s="78">
        <v>4.8159999999999998</v>
      </c>
    </row>
    <row r="562" spans="1:2" x14ac:dyDescent="0.25">
      <c r="A562" s="79">
        <v>42759.291666666664</v>
      </c>
      <c r="B562" s="78">
        <v>0.98099999999999998</v>
      </c>
    </row>
    <row r="563" spans="1:2" x14ac:dyDescent="0.25">
      <c r="A563" s="79">
        <v>42759.333333333336</v>
      </c>
      <c r="B563" s="78">
        <v>5.3999999999999999E-2</v>
      </c>
    </row>
    <row r="564" spans="1:2" x14ac:dyDescent="0.25">
      <c r="A564" s="79">
        <v>42759.375</v>
      </c>
      <c r="B564" s="78">
        <v>5.8000000000000003E-2</v>
      </c>
    </row>
    <row r="565" spans="1:2" x14ac:dyDescent="0.25">
      <c r="A565" s="79">
        <v>42759.416666666664</v>
      </c>
      <c r="B565" s="78">
        <v>5.8999999999999997E-2</v>
      </c>
    </row>
    <row r="566" spans="1:2" x14ac:dyDescent="0.25">
      <c r="A566" s="79">
        <v>42759.458333333336</v>
      </c>
      <c r="B566" s="78">
        <v>5.7000000000000002E-2</v>
      </c>
    </row>
    <row r="567" spans="1:2" x14ac:dyDescent="0.25">
      <c r="A567" s="79">
        <v>42759.5</v>
      </c>
      <c r="B567" s="78">
        <v>5.8999999999999997E-2</v>
      </c>
    </row>
    <row r="568" spans="1:2" x14ac:dyDescent="0.25">
      <c r="A568" s="79">
        <v>42759.541666666664</v>
      </c>
      <c r="B568" s="78">
        <v>5.6000000000000001E-2</v>
      </c>
    </row>
    <row r="569" spans="1:2" x14ac:dyDescent="0.25">
      <c r="A569" s="79">
        <v>42759.583333333336</v>
      </c>
      <c r="B569" s="78">
        <v>5.7000000000000002E-2</v>
      </c>
    </row>
    <row r="570" spans="1:2" x14ac:dyDescent="0.25">
      <c r="A570" s="79">
        <v>42759.625</v>
      </c>
      <c r="B570" s="78">
        <v>5.8000000000000003E-2</v>
      </c>
    </row>
    <row r="571" spans="1:2" x14ac:dyDescent="0.25">
      <c r="A571" s="79">
        <v>42759.666666666664</v>
      </c>
      <c r="B571" s="78">
        <v>0.42</v>
      </c>
    </row>
    <row r="572" spans="1:2" x14ac:dyDescent="0.25">
      <c r="A572" s="79">
        <v>42759.708333333336</v>
      </c>
      <c r="B572" s="78">
        <v>4.9009999999999998</v>
      </c>
    </row>
    <row r="573" spans="1:2" x14ac:dyDescent="0.25">
      <c r="A573" s="79">
        <v>42759.75</v>
      </c>
      <c r="B573" s="78">
        <v>4.9420000000000002</v>
      </c>
    </row>
    <row r="574" spans="1:2" x14ac:dyDescent="0.25">
      <c r="A574" s="79">
        <v>42759.791666666664</v>
      </c>
      <c r="B574" s="78">
        <v>4.9219999999999997</v>
      </c>
    </row>
    <row r="575" spans="1:2" x14ac:dyDescent="0.25">
      <c r="A575" s="79">
        <v>42759.833333333336</v>
      </c>
      <c r="B575" s="78">
        <v>4.915</v>
      </c>
    </row>
    <row r="576" spans="1:2" x14ac:dyDescent="0.25">
      <c r="A576" s="79">
        <v>42759.875</v>
      </c>
      <c r="B576" s="78">
        <v>4.9130000000000003</v>
      </c>
    </row>
    <row r="577" spans="1:2" x14ac:dyDescent="0.25">
      <c r="A577" s="79">
        <v>42759.916666666664</v>
      </c>
      <c r="B577" s="78">
        <v>4.9180000000000001</v>
      </c>
    </row>
    <row r="578" spans="1:2" x14ac:dyDescent="0.25">
      <c r="A578" s="79">
        <v>42759.958333333336</v>
      </c>
      <c r="B578" s="78">
        <v>4.8929999999999998</v>
      </c>
    </row>
    <row r="579" spans="1:2" x14ac:dyDescent="0.25">
      <c r="A579" s="77">
        <v>42760</v>
      </c>
      <c r="B579" s="78">
        <v>4.8890000000000002</v>
      </c>
    </row>
    <row r="580" spans="1:2" x14ac:dyDescent="0.25">
      <c r="A580" s="79">
        <v>42760.041666666664</v>
      </c>
      <c r="B580" s="78">
        <v>4.9059999999999997</v>
      </c>
    </row>
    <row r="581" spans="1:2" x14ac:dyDescent="0.25">
      <c r="A581" s="79">
        <v>42760.083333333336</v>
      </c>
      <c r="B581" s="78">
        <v>4.9139999999999997</v>
      </c>
    </row>
    <row r="582" spans="1:2" x14ac:dyDescent="0.25">
      <c r="A582" s="79">
        <v>42760.125</v>
      </c>
      <c r="B582" s="78">
        <v>4.9189999999999996</v>
      </c>
    </row>
    <row r="583" spans="1:2" x14ac:dyDescent="0.25">
      <c r="A583" s="79">
        <v>42760.166666666664</v>
      </c>
      <c r="B583" s="78">
        <v>4.8929999999999998</v>
      </c>
    </row>
    <row r="584" spans="1:2" x14ac:dyDescent="0.25">
      <c r="A584" s="79">
        <v>42760.208333333336</v>
      </c>
      <c r="B584" s="78">
        <v>4.8570000000000002</v>
      </c>
    </row>
    <row r="585" spans="1:2" x14ac:dyDescent="0.25">
      <c r="A585" s="79">
        <v>42760.25</v>
      </c>
      <c r="B585" s="78">
        <v>4.8099999999999996</v>
      </c>
    </row>
    <row r="586" spans="1:2" x14ac:dyDescent="0.25">
      <c r="A586" s="79">
        <v>42760.291666666664</v>
      </c>
      <c r="B586" s="78">
        <v>0.90700000000000003</v>
      </c>
    </row>
    <row r="587" spans="1:2" x14ac:dyDescent="0.25">
      <c r="A587" s="79">
        <v>42760.333333333336</v>
      </c>
      <c r="B587" s="78">
        <v>5.5E-2</v>
      </c>
    </row>
    <row r="588" spans="1:2" x14ac:dyDescent="0.25">
      <c r="A588" s="79">
        <v>42760.375</v>
      </c>
      <c r="B588" s="78">
        <v>6.3E-2</v>
      </c>
    </row>
    <row r="589" spans="1:2" x14ac:dyDescent="0.25">
      <c r="A589" s="79">
        <v>42760.416666666664</v>
      </c>
      <c r="B589" s="78">
        <v>6.5000000000000002E-2</v>
      </c>
    </row>
    <row r="590" spans="1:2" x14ac:dyDescent="0.25">
      <c r="A590" s="79">
        <v>42760.458333333336</v>
      </c>
      <c r="B590" s="78">
        <v>6.8000000000000005E-2</v>
      </c>
    </row>
    <row r="591" spans="1:2" x14ac:dyDescent="0.25">
      <c r="A591" s="79">
        <v>42760.5</v>
      </c>
      <c r="B591" s="78">
        <v>5.6000000000000001E-2</v>
      </c>
    </row>
    <row r="592" spans="1:2" x14ac:dyDescent="0.25">
      <c r="A592" s="79">
        <v>42760.541666666664</v>
      </c>
      <c r="B592" s="78">
        <v>5.7000000000000002E-2</v>
      </c>
    </row>
    <row r="593" spans="1:2" x14ac:dyDescent="0.25">
      <c r="A593" s="79">
        <v>42760.583333333336</v>
      </c>
      <c r="B593" s="78">
        <v>5.6000000000000001E-2</v>
      </c>
    </row>
    <row r="594" spans="1:2" x14ac:dyDescent="0.25">
      <c r="A594" s="79">
        <v>42760.625</v>
      </c>
      <c r="B594" s="78">
        <v>5.5E-2</v>
      </c>
    </row>
    <row r="595" spans="1:2" x14ac:dyDescent="0.25">
      <c r="A595" s="79">
        <v>42760.666666666664</v>
      </c>
      <c r="B595" s="78">
        <v>0.25700000000000001</v>
      </c>
    </row>
    <row r="596" spans="1:2" x14ac:dyDescent="0.25">
      <c r="A596" s="79">
        <v>42760.708333333336</v>
      </c>
      <c r="B596" s="78">
        <v>4.8639999999999999</v>
      </c>
    </row>
    <row r="597" spans="1:2" x14ac:dyDescent="0.25">
      <c r="A597" s="79">
        <v>42760.75</v>
      </c>
      <c r="B597" s="78">
        <v>4.93</v>
      </c>
    </row>
    <row r="598" spans="1:2" x14ac:dyDescent="0.25">
      <c r="A598" s="79">
        <v>42760.791666666664</v>
      </c>
      <c r="B598" s="78">
        <v>4.9580000000000002</v>
      </c>
    </row>
    <row r="599" spans="1:2" x14ac:dyDescent="0.25">
      <c r="A599" s="79">
        <v>42760.833333333336</v>
      </c>
      <c r="B599" s="78">
        <v>4.9329999999999998</v>
      </c>
    </row>
    <row r="600" spans="1:2" x14ac:dyDescent="0.25">
      <c r="A600" s="79">
        <v>42760.875</v>
      </c>
      <c r="B600" s="78">
        <v>4.9260000000000002</v>
      </c>
    </row>
    <row r="601" spans="1:2" x14ac:dyDescent="0.25">
      <c r="A601" s="79">
        <v>42760.916666666664</v>
      </c>
      <c r="B601" s="78">
        <v>4.9649999999999999</v>
      </c>
    </row>
    <row r="602" spans="1:2" x14ac:dyDescent="0.25">
      <c r="A602" s="79">
        <v>42760.958333333336</v>
      </c>
      <c r="B602" s="78">
        <v>4.9400000000000004</v>
      </c>
    </row>
    <row r="603" spans="1:2" x14ac:dyDescent="0.25">
      <c r="A603" s="77">
        <v>42761</v>
      </c>
      <c r="B603" s="78">
        <v>4.9219999999999997</v>
      </c>
    </row>
    <row r="604" spans="1:2" x14ac:dyDescent="0.25">
      <c r="A604" s="79">
        <v>42761.041666666664</v>
      </c>
      <c r="B604" s="78">
        <v>4.9059999999999997</v>
      </c>
    </row>
    <row r="605" spans="1:2" x14ac:dyDescent="0.25">
      <c r="A605" s="79">
        <v>42761.083333333336</v>
      </c>
      <c r="B605" s="78">
        <v>4.8890000000000002</v>
      </c>
    </row>
    <row r="606" spans="1:2" x14ac:dyDescent="0.25">
      <c r="A606" s="79">
        <v>42761.125</v>
      </c>
      <c r="B606" s="78">
        <v>4.8879999999999999</v>
      </c>
    </row>
    <row r="607" spans="1:2" x14ac:dyDescent="0.25">
      <c r="A607" s="79">
        <v>42761.166666666664</v>
      </c>
      <c r="B607" s="78">
        <v>4.8630000000000004</v>
      </c>
    </row>
    <row r="608" spans="1:2" x14ac:dyDescent="0.25">
      <c r="A608" s="79">
        <v>42761.208333333336</v>
      </c>
      <c r="B608" s="78">
        <v>4.9059999999999997</v>
      </c>
    </row>
    <row r="609" spans="1:2" x14ac:dyDescent="0.25">
      <c r="A609" s="79">
        <v>42761.25</v>
      </c>
      <c r="B609" s="78">
        <v>4.8090000000000002</v>
      </c>
    </row>
    <row r="610" spans="1:2" x14ac:dyDescent="0.25">
      <c r="A610" s="79">
        <v>42761.291666666664</v>
      </c>
      <c r="B610" s="78">
        <v>0.83899999999999997</v>
      </c>
    </row>
    <row r="611" spans="1:2" x14ac:dyDescent="0.25">
      <c r="A611" s="79">
        <v>42761.333333333336</v>
      </c>
      <c r="B611" s="78">
        <v>5.1999999999999998E-2</v>
      </c>
    </row>
    <row r="612" spans="1:2" x14ac:dyDescent="0.25">
      <c r="A612" s="79">
        <v>42761.375</v>
      </c>
      <c r="B612" s="78">
        <v>5.5E-2</v>
      </c>
    </row>
    <row r="613" spans="1:2" x14ac:dyDescent="0.25">
      <c r="A613" s="79">
        <v>42761.416666666664</v>
      </c>
      <c r="B613" s="78">
        <v>0.06</v>
      </c>
    </row>
    <row r="614" spans="1:2" x14ac:dyDescent="0.25">
      <c r="A614" s="79">
        <v>42761.458333333336</v>
      </c>
      <c r="B614" s="78">
        <v>5.8000000000000003E-2</v>
      </c>
    </row>
    <row r="615" spans="1:2" x14ac:dyDescent="0.25">
      <c r="A615" s="79">
        <v>42761.5</v>
      </c>
      <c r="B615" s="78">
        <v>6.2E-2</v>
      </c>
    </row>
    <row r="616" spans="1:2" x14ac:dyDescent="0.25">
      <c r="A616" s="79">
        <v>42761.541666666664</v>
      </c>
      <c r="B616" s="78">
        <v>0.06</v>
      </c>
    </row>
    <row r="617" spans="1:2" x14ac:dyDescent="0.25">
      <c r="A617" s="79">
        <v>42761.583333333336</v>
      </c>
      <c r="B617" s="78">
        <v>5.3999999999999999E-2</v>
      </c>
    </row>
    <row r="618" spans="1:2" x14ac:dyDescent="0.25">
      <c r="A618" s="79">
        <v>42761.625</v>
      </c>
      <c r="B618" s="78">
        <v>5.2999999999999999E-2</v>
      </c>
    </row>
    <row r="619" spans="1:2" x14ac:dyDescent="0.25">
      <c r="A619" s="79">
        <v>42761.666666666664</v>
      </c>
      <c r="B619" s="78">
        <v>0.23200000000000001</v>
      </c>
    </row>
    <row r="620" spans="1:2" x14ac:dyDescent="0.25">
      <c r="A620" s="79">
        <v>42761.708333333336</v>
      </c>
      <c r="B620" s="78">
        <v>4.8540000000000001</v>
      </c>
    </row>
    <row r="621" spans="1:2" x14ac:dyDescent="0.25">
      <c r="A621" s="79">
        <v>42761.75</v>
      </c>
      <c r="B621" s="78">
        <v>4.944</v>
      </c>
    </row>
    <row r="622" spans="1:2" x14ac:dyDescent="0.25">
      <c r="A622" s="79">
        <v>42761.791666666664</v>
      </c>
      <c r="B622" s="78">
        <v>4.9619999999999997</v>
      </c>
    </row>
    <row r="623" spans="1:2" x14ac:dyDescent="0.25">
      <c r="A623" s="79">
        <v>42761.833333333336</v>
      </c>
      <c r="B623" s="78">
        <v>4.9560000000000004</v>
      </c>
    </row>
    <row r="624" spans="1:2" x14ac:dyDescent="0.25">
      <c r="A624" s="79">
        <v>42761.875</v>
      </c>
      <c r="B624" s="78">
        <v>4.9260000000000002</v>
      </c>
    </row>
    <row r="625" spans="1:2" x14ac:dyDescent="0.25">
      <c r="A625" s="79">
        <v>42761.916666666664</v>
      </c>
      <c r="B625" s="78">
        <v>4.931</v>
      </c>
    </row>
    <row r="626" spans="1:2" x14ac:dyDescent="0.25">
      <c r="A626" s="79">
        <v>42761.958333333336</v>
      </c>
      <c r="B626" s="78">
        <v>4.9489999999999998</v>
      </c>
    </row>
    <row r="627" spans="1:2" x14ac:dyDescent="0.25">
      <c r="A627" s="77">
        <v>42762</v>
      </c>
      <c r="B627" s="78">
        <v>4.9669999999999996</v>
      </c>
    </row>
    <row r="628" spans="1:2" x14ac:dyDescent="0.25">
      <c r="A628" s="79">
        <v>42762.041666666664</v>
      </c>
      <c r="B628" s="78">
        <v>4.9279999999999999</v>
      </c>
    </row>
    <row r="629" spans="1:2" x14ac:dyDescent="0.25">
      <c r="A629" s="79">
        <v>42762.083333333336</v>
      </c>
      <c r="B629" s="78">
        <v>4.9390000000000001</v>
      </c>
    </row>
    <row r="630" spans="1:2" x14ac:dyDescent="0.25">
      <c r="A630" s="79">
        <v>42762.125</v>
      </c>
      <c r="B630" s="78">
        <v>4.9420000000000002</v>
      </c>
    </row>
    <row r="631" spans="1:2" x14ac:dyDescent="0.25">
      <c r="A631" s="79">
        <v>42762.166666666664</v>
      </c>
      <c r="B631" s="78">
        <v>4.9029999999999996</v>
      </c>
    </row>
    <row r="632" spans="1:2" x14ac:dyDescent="0.25">
      <c r="A632" s="79">
        <v>42762.208333333336</v>
      </c>
      <c r="B632" s="78">
        <v>4.8879999999999999</v>
      </c>
    </row>
    <row r="633" spans="1:2" x14ac:dyDescent="0.25">
      <c r="A633" s="79">
        <v>42762.25</v>
      </c>
      <c r="B633" s="78">
        <v>4.7779999999999996</v>
      </c>
    </row>
    <row r="634" spans="1:2" x14ac:dyDescent="0.25">
      <c r="A634" s="79">
        <v>42762.291666666664</v>
      </c>
      <c r="B634" s="78">
        <v>0.76500000000000001</v>
      </c>
    </row>
    <row r="635" spans="1:2" x14ac:dyDescent="0.25">
      <c r="A635" s="79">
        <v>42762.333333333336</v>
      </c>
      <c r="B635" s="78">
        <v>5.1999999999999998E-2</v>
      </c>
    </row>
    <row r="636" spans="1:2" x14ac:dyDescent="0.25">
      <c r="A636" s="79">
        <v>42762.375</v>
      </c>
      <c r="B636" s="78">
        <v>6.0999999999999999E-2</v>
      </c>
    </row>
    <row r="637" spans="1:2" x14ac:dyDescent="0.25">
      <c r="A637" s="79">
        <v>42762.416666666664</v>
      </c>
      <c r="B637" s="78">
        <v>5.7000000000000002E-2</v>
      </c>
    </row>
    <row r="638" spans="1:2" x14ac:dyDescent="0.25">
      <c r="A638" s="79">
        <v>42762.458333333336</v>
      </c>
      <c r="B638" s="78">
        <v>5.8000000000000003E-2</v>
      </c>
    </row>
    <row r="639" spans="1:2" x14ac:dyDescent="0.25">
      <c r="A639" s="79">
        <v>42762.5</v>
      </c>
      <c r="B639" s="78">
        <v>5.5E-2</v>
      </c>
    </row>
    <row r="640" spans="1:2" x14ac:dyDescent="0.25">
      <c r="A640" s="79">
        <v>42762.541666666664</v>
      </c>
      <c r="B640" s="78">
        <v>5.3999999999999999E-2</v>
      </c>
    </row>
    <row r="641" spans="1:2" x14ac:dyDescent="0.25">
      <c r="A641" s="79">
        <v>42762.583333333336</v>
      </c>
      <c r="B641" s="78">
        <v>5.6000000000000001E-2</v>
      </c>
    </row>
    <row r="642" spans="1:2" x14ac:dyDescent="0.25">
      <c r="A642" s="79">
        <v>42762.625</v>
      </c>
      <c r="B642" s="78">
        <v>5.2999999999999999E-2</v>
      </c>
    </row>
    <row r="643" spans="1:2" x14ac:dyDescent="0.25">
      <c r="A643" s="79">
        <v>42762.666666666664</v>
      </c>
      <c r="B643" s="78">
        <v>0.17599999999999999</v>
      </c>
    </row>
    <row r="644" spans="1:2" x14ac:dyDescent="0.25">
      <c r="A644" s="79">
        <v>42762.708333333336</v>
      </c>
      <c r="B644" s="78">
        <v>4.8040000000000003</v>
      </c>
    </row>
    <row r="645" spans="1:2" x14ac:dyDescent="0.25">
      <c r="A645" s="79">
        <v>42762.75</v>
      </c>
      <c r="B645" s="78">
        <v>4.9249999999999998</v>
      </c>
    </row>
    <row r="646" spans="1:2" x14ac:dyDescent="0.25">
      <c r="A646" s="79">
        <v>42762.791666666664</v>
      </c>
      <c r="B646" s="78">
        <v>4.9550000000000001</v>
      </c>
    </row>
    <row r="647" spans="1:2" x14ac:dyDescent="0.25">
      <c r="A647" s="79">
        <v>42762.833333333336</v>
      </c>
      <c r="B647" s="78">
        <v>4.9610000000000003</v>
      </c>
    </row>
    <row r="648" spans="1:2" x14ac:dyDescent="0.25">
      <c r="A648" s="79">
        <v>42762.875</v>
      </c>
      <c r="B648" s="78">
        <v>4.95</v>
      </c>
    </row>
    <row r="649" spans="1:2" x14ac:dyDescent="0.25">
      <c r="A649" s="79">
        <v>42762.916666666664</v>
      </c>
      <c r="B649" s="78">
        <v>4.9400000000000004</v>
      </c>
    </row>
    <row r="650" spans="1:2" x14ac:dyDescent="0.25">
      <c r="A650" s="79">
        <v>42762.958333333336</v>
      </c>
      <c r="B650" s="78">
        <v>4.9470000000000001</v>
      </c>
    </row>
    <row r="651" spans="1:2" x14ac:dyDescent="0.25">
      <c r="A651" s="77">
        <v>42763</v>
      </c>
      <c r="B651" s="78">
        <v>4.95</v>
      </c>
    </row>
    <row r="652" spans="1:2" x14ac:dyDescent="0.25">
      <c r="A652" s="79">
        <v>42763.041666666664</v>
      </c>
      <c r="B652" s="78">
        <v>4.9640000000000004</v>
      </c>
    </row>
    <row r="653" spans="1:2" x14ac:dyDescent="0.25">
      <c r="A653" s="79">
        <v>42763.083333333336</v>
      </c>
      <c r="B653" s="78">
        <v>4.9649999999999999</v>
      </c>
    </row>
    <row r="654" spans="1:2" x14ac:dyDescent="0.25">
      <c r="A654" s="79">
        <v>42763.125</v>
      </c>
      <c r="B654" s="78">
        <v>4.9630000000000001</v>
      </c>
    </row>
    <row r="655" spans="1:2" x14ac:dyDescent="0.25">
      <c r="A655" s="79">
        <v>42763.166666666664</v>
      </c>
      <c r="B655" s="78">
        <v>4.9459999999999997</v>
      </c>
    </row>
    <row r="656" spans="1:2" x14ac:dyDescent="0.25">
      <c r="A656" s="79">
        <v>42763.208333333336</v>
      </c>
      <c r="B656" s="78">
        <v>4.9329999999999998</v>
      </c>
    </row>
    <row r="657" spans="1:2" x14ac:dyDescent="0.25">
      <c r="A657" s="79">
        <v>42763.25</v>
      </c>
      <c r="B657" s="78">
        <v>4.782</v>
      </c>
    </row>
    <row r="658" spans="1:2" x14ac:dyDescent="0.25">
      <c r="A658" s="79">
        <v>42763.291666666664</v>
      </c>
      <c r="B658" s="78">
        <v>0.69099999999999995</v>
      </c>
    </row>
    <row r="659" spans="1:2" x14ac:dyDescent="0.25">
      <c r="A659" s="79">
        <v>42763.333333333336</v>
      </c>
      <c r="B659" s="78">
        <v>5.2999999999999999E-2</v>
      </c>
    </row>
    <row r="660" spans="1:2" x14ac:dyDescent="0.25">
      <c r="A660" s="79">
        <v>42763.375</v>
      </c>
      <c r="B660" s="78">
        <v>6.3E-2</v>
      </c>
    </row>
    <row r="661" spans="1:2" x14ac:dyDescent="0.25">
      <c r="A661" s="79">
        <v>42763.416666666664</v>
      </c>
      <c r="B661" s="78">
        <v>5.1999999999999998E-2</v>
      </c>
    </row>
    <row r="662" spans="1:2" x14ac:dyDescent="0.25">
      <c r="A662" s="79">
        <v>42763.458333333336</v>
      </c>
      <c r="B662" s="78">
        <v>5.7000000000000002E-2</v>
      </c>
    </row>
    <row r="663" spans="1:2" x14ac:dyDescent="0.25">
      <c r="A663" s="79">
        <v>42763.5</v>
      </c>
      <c r="B663" s="78">
        <v>5.7000000000000002E-2</v>
      </c>
    </row>
    <row r="664" spans="1:2" x14ac:dyDescent="0.25">
      <c r="A664" s="79">
        <v>42763.541666666664</v>
      </c>
      <c r="B664" s="78">
        <v>5.8999999999999997E-2</v>
      </c>
    </row>
    <row r="665" spans="1:2" x14ac:dyDescent="0.25">
      <c r="A665" s="79">
        <v>42763.583333333336</v>
      </c>
      <c r="B665" s="78">
        <v>5.3999999999999999E-2</v>
      </c>
    </row>
    <row r="666" spans="1:2" x14ac:dyDescent="0.25">
      <c r="A666" s="79">
        <v>42763.625</v>
      </c>
      <c r="B666" s="78">
        <v>5.3999999999999999E-2</v>
      </c>
    </row>
    <row r="667" spans="1:2" x14ac:dyDescent="0.25">
      <c r="A667" s="79">
        <v>42763.666666666664</v>
      </c>
      <c r="B667" s="78">
        <v>0.11</v>
      </c>
    </row>
    <row r="668" spans="1:2" x14ac:dyDescent="0.25">
      <c r="A668" s="79">
        <v>42763.708333333336</v>
      </c>
      <c r="B668" s="78">
        <v>4.6139999999999999</v>
      </c>
    </row>
    <row r="669" spans="1:2" x14ac:dyDescent="0.25">
      <c r="A669" s="79">
        <v>42763.75</v>
      </c>
      <c r="B669" s="78">
        <v>4.92</v>
      </c>
    </row>
    <row r="670" spans="1:2" x14ac:dyDescent="0.25">
      <c r="A670" s="79">
        <v>42763.791666666664</v>
      </c>
      <c r="B670" s="78">
        <v>4.9390000000000001</v>
      </c>
    </row>
    <row r="671" spans="1:2" x14ac:dyDescent="0.25">
      <c r="A671" s="79">
        <v>42763.833333333336</v>
      </c>
      <c r="B671" s="78">
        <v>4.9359999999999999</v>
      </c>
    </row>
    <row r="672" spans="1:2" x14ac:dyDescent="0.25">
      <c r="A672" s="79">
        <v>42763.875</v>
      </c>
      <c r="B672" s="78">
        <v>4.9080000000000004</v>
      </c>
    </row>
    <row r="673" spans="1:2" x14ac:dyDescent="0.25">
      <c r="A673" s="79">
        <v>42763.916666666664</v>
      </c>
      <c r="B673" s="78">
        <v>4.875</v>
      </c>
    </row>
    <row r="674" spans="1:2" x14ac:dyDescent="0.25">
      <c r="A674" s="79">
        <v>42763.958333333336</v>
      </c>
      <c r="B674" s="78">
        <v>4.8929999999999998</v>
      </c>
    </row>
    <row r="675" spans="1:2" x14ac:dyDescent="0.25">
      <c r="A675" s="77">
        <v>42764</v>
      </c>
      <c r="B675" s="78">
        <v>4.9180000000000001</v>
      </c>
    </row>
    <row r="676" spans="1:2" x14ac:dyDescent="0.25">
      <c r="A676" s="79">
        <v>42764.041666666664</v>
      </c>
      <c r="B676" s="78">
        <v>4.9390000000000001</v>
      </c>
    </row>
    <row r="677" spans="1:2" x14ac:dyDescent="0.25">
      <c r="A677" s="79">
        <v>42764.083333333336</v>
      </c>
      <c r="B677" s="78">
        <v>4.9290000000000003</v>
      </c>
    </row>
    <row r="678" spans="1:2" x14ac:dyDescent="0.25">
      <c r="A678" s="79">
        <v>42764.125</v>
      </c>
      <c r="B678" s="78">
        <v>4.9249999999999998</v>
      </c>
    </row>
    <row r="679" spans="1:2" x14ac:dyDescent="0.25">
      <c r="A679" s="79">
        <v>42764.166666666664</v>
      </c>
      <c r="B679" s="78">
        <v>4.923</v>
      </c>
    </row>
    <row r="680" spans="1:2" x14ac:dyDescent="0.25">
      <c r="A680" s="79">
        <v>42764.208333333336</v>
      </c>
      <c r="B680" s="78">
        <v>4.9050000000000002</v>
      </c>
    </row>
    <row r="681" spans="1:2" x14ac:dyDescent="0.25">
      <c r="A681" s="79">
        <v>42764.25</v>
      </c>
      <c r="B681" s="78">
        <v>4.7560000000000002</v>
      </c>
    </row>
    <row r="682" spans="1:2" x14ac:dyDescent="0.25">
      <c r="A682" s="79">
        <v>42764.291666666664</v>
      </c>
      <c r="B682" s="78">
        <v>0.61599999999999999</v>
      </c>
    </row>
    <row r="683" spans="1:2" x14ac:dyDescent="0.25">
      <c r="A683" s="79">
        <v>42764.333333333336</v>
      </c>
      <c r="B683" s="78">
        <v>4.4999999999999998E-2</v>
      </c>
    </row>
    <row r="684" spans="1:2" x14ac:dyDescent="0.25">
      <c r="A684" s="79">
        <v>42764.375</v>
      </c>
      <c r="B684" s="78">
        <v>5.0999999999999997E-2</v>
      </c>
    </row>
    <row r="685" spans="1:2" x14ac:dyDescent="0.25">
      <c r="A685" s="79">
        <v>42764.416666666664</v>
      </c>
      <c r="B685" s="78">
        <v>5.6000000000000001E-2</v>
      </c>
    </row>
    <row r="686" spans="1:2" x14ac:dyDescent="0.25">
      <c r="A686" s="79">
        <v>42764.458333333336</v>
      </c>
      <c r="B686" s="78">
        <v>6.0999999999999999E-2</v>
      </c>
    </row>
    <row r="687" spans="1:2" x14ac:dyDescent="0.25">
      <c r="A687" s="79">
        <v>42764.5</v>
      </c>
      <c r="B687" s="78">
        <v>5.6000000000000001E-2</v>
      </c>
    </row>
    <row r="688" spans="1:2" x14ac:dyDescent="0.25">
      <c r="A688" s="79">
        <v>42764.541666666664</v>
      </c>
      <c r="B688" s="78">
        <v>5.1999999999999998E-2</v>
      </c>
    </row>
    <row r="689" spans="1:2" x14ac:dyDescent="0.25">
      <c r="A689" s="79">
        <v>42764.583333333336</v>
      </c>
      <c r="B689" s="78">
        <v>5.5E-2</v>
      </c>
    </row>
    <row r="690" spans="1:2" x14ac:dyDescent="0.25">
      <c r="A690" s="79">
        <v>42764.625</v>
      </c>
      <c r="B690" s="78">
        <v>5.7000000000000002E-2</v>
      </c>
    </row>
    <row r="691" spans="1:2" x14ac:dyDescent="0.25">
      <c r="A691" s="79">
        <v>42764.666666666664</v>
      </c>
      <c r="B691" s="78">
        <v>0.108</v>
      </c>
    </row>
    <row r="692" spans="1:2" x14ac:dyDescent="0.25">
      <c r="A692" s="79">
        <v>42764.708333333336</v>
      </c>
      <c r="B692" s="78">
        <v>4.5869999999999997</v>
      </c>
    </row>
    <row r="693" spans="1:2" x14ac:dyDescent="0.25">
      <c r="A693" s="79">
        <v>42764.75</v>
      </c>
      <c r="B693" s="78">
        <v>4.8849999999999998</v>
      </c>
    </row>
    <row r="694" spans="1:2" x14ac:dyDescent="0.25">
      <c r="A694" s="79">
        <v>42764.791666666664</v>
      </c>
      <c r="B694" s="78">
        <v>4.8899999999999997</v>
      </c>
    </row>
    <row r="695" spans="1:2" x14ac:dyDescent="0.25">
      <c r="A695" s="79">
        <v>42764.833333333336</v>
      </c>
      <c r="B695" s="78">
        <v>4.9189999999999996</v>
      </c>
    </row>
    <row r="696" spans="1:2" x14ac:dyDescent="0.25">
      <c r="A696" s="79">
        <v>42764.875</v>
      </c>
      <c r="B696" s="78">
        <v>4.9089999999999998</v>
      </c>
    </row>
    <row r="697" spans="1:2" x14ac:dyDescent="0.25">
      <c r="A697" s="79">
        <v>42764.916666666664</v>
      </c>
      <c r="B697" s="78">
        <v>4.8979999999999997</v>
      </c>
    </row>
    <row r="698" spans="1:2" x14ac:dyDescent="0.25">
      <c r="A698" s="79">
        <v>42764.958333333336</v>
      </c>
      <c r="B698" s="78">
        <v>4.8840000000000003</v>
      </c>
    </row>
    <row r="699" spans="1:2" x14ac:dyDescent="0.25">
      <c r="A699" s="77">
        <v>42765</v>
      </c>
      <c r="B699" s="78">
        <v>4.9189999999999996</v>
      </c>
    </row>
    <row r="700" spans="1:2" x14ac:dyDescent="0.25">
      <c r="A700" s="79">
        <v>42765.041666666664</v>
      </c>
      <c r="B700" s="78">
        <v>4.9329999999999998</v>
      </c>
    </row>
    <row r="701" spans="1:2" x14ac:dyDescent="0.25">
      <c r="A701" s="79">
        <v>42765.083333333336</v>
      </c>
      <c r="B701" s="78">
        <v>4.9349999999999996</v>
      </c>
    </row>
    <row r="702" spans="1:2" x14ac:dyDescent="0.25">
      <c r="A702" s="79">
        <v>42765.125</v>
      </c>
      <c r="B702" s="78">
        <v>4.9409999999999998</v>
      </c>
    </row>
    <row r="703" spans="1:2" x14ac:dyDescent="0.25">
      <c r="A703" s="79">
        <v>42765.166666666664</v>
      </c>
      <c r="B703" s="78">
        <v>4.9000000000000004</v>
      </c>
    </row>
    <row r="704" spans="1:2" x14ac:dyDescent="0.25">
      <c r="A704" s="79">
        <v>42765.208333333336</v>
      </c>
      <c r="B704" s="78">
        <v>4.8769999999999998</v>
      </c>
    </row>
    <row r="705" spans="1:2" x14ac:dyDescent="0.25">
      <c r="A705" s="79">
        <v>42765.25</v>
      </c>
      <c r="B705" s="78">
        <v>4.774</v>
      </c>
    </row>
    <row r="706" spans="1:2" x14ac:dyDescent="0.25">
      <c r="A706" s="79">
        <v>42765.291666666664</v>
      </c>
      <c r="B706" s="78">
        <v>0.47599999999999998</v>
      </c>
    </row>
    <row r="707" spans="1:2" x14ac:dyDescent="0.25">
      <c r="A707" s="79">
        <v>42765.333333333336</v>
      </c>
      <c r="B707" s="78">
        <v>5.1999999999999998E-2</v>
      </c>
    </row>
    <row r="708" spans="1:2" x14ac:dyDescent="0.25">
      <c r="A708" s="79">
        <v>42765.375</v>
      </c>
      <c r="B708" s="78">
        <v>5.1999999999999998E-2</v>
      </c>
    </row>
    <row r="709" spans="1:2" x14ac:dyDescent="0.25">
      <c r="A709" s="79">
        <v>42765.416666666664</v>
      </c>
      <c r="B709" s="78">
        <v>5.8999999999999997E-2</v>
      </c>
    </row>
    <row r="710" spans="1:2" x14ac:dyDescent="0.25">
      <c r="A710" s="79">
        <v>42765.458333333336</v>
      </c>
      <c r="B710" s="78">
        <v>5.8000000000000003E-2</v>
      </c>
    </row>
    <row r="711" spans="1:2" x14ac:dyDescent="0.25">
      <c r="A711" s="79">
        <v>42765.5</v>
      </c>
      <c r="B711" s="78">
        <v>5.2999999999999999E-2</v>
      </c>
    </row>
    <row r="712" spans="1:2" x14ac:dyDescent="0.25">
      <c r="A712" s="79">
        <v>42765.541666666664</v>
      </c>
      <c r="B712" s="78">
        <v>5.5E-2</v>
      </c>
    </row>
    <row r="713" spans="1:2" x14ac:dyDescent="0.25">
      <c r="A713" s="79">
        <v>42765.583333333336</v>
      </c>
      <c r="B713" s="78">
        <v>5.2999999999999999E-2</v>
      </c>
    </row>
    <row r="714" spans="1:2" x14ac:dyDescent="0.25">
      <c r="A714" s="79">
        <v>42765.625</v>
      </c>
      <c r="B714" s="78">
        <v>5.1999999999999998E-2</v>
      </c>
    </row>
    <row r="715" spans="1:2" x14ac:dyDescent="0.25">
      <c r="A715" s="79">
        <v>42765.666666666664</v>
      </c>
      <c r="B715" s="78">
        <v>9.5000000000000001E-2</v>
      </c>
    </row>
    <row r="716" spans="1:2" x14ac:dyDescent="0.25">
      <c r="A716" s="79">
        <v>42765.708333333336</v>
      </c>
      <c r="B716" s="78">
        <v>4.4710000000000001</v>
      </c>
    </row>
    <row r="717" spans="1:2" x14ac:dyDescent="0.25">
      <c r="A717" s="79">
        <v>42765.75</v>
      </c>
      <c r="B717" s="78">
        <v>4.9290000000000003</v>
      </c>
    </row>
    <row r="718" spans="1:2" x14ac:dyDescent="0.25">
      <c r="A718" s="79">
        <v>42765.791666666664</v>
      </c>
      <c r="B718" s="78">
        <v>4.9429999999999996</v>
      </c>
    </row>
    <row r="719" spans="1:2" x14ac:dyDescent="0.25">
      <c r="A719" s="79">
        <v>42765.833333333336</v>
      </c>
      <c r="B719" s="78">
        <v>4.9630000000000001</v>
      </c>
    </row>
    <row r="720" spans="1:2" x14ac:dyDescent="0.25">
      <c r="A720" s="79">
        <v>42765.875</v>
      </c>
      <c r="B720" s="78">
        <v>4.9219999999999997</v>
      </c>
    </row>
    <row r="721" spans="1:2" x14ac:dyDescent="0.25">
      <c r="A721" s="79">
        <v>42765.916666666664</v>
      </c>
      <c r="B721" s="78">
        <v>4.9370000000000003</v>
      </c>
    </row>
    <row r="722" spans="1:2" x14ac:dyDescent="0.25">
      <c r="A722" s="79">
        <v>42765.958333333336</v>
      </c>
      <c r="B722" s="78">
        <v>4.9169999999999998</v>
      </c>
    </row>
    <row r="723" spans="1:2" x14ac:dyDescent="0.25">
      <c r="A723" s="77">
        <v>42766</v>
      </c>
      <c r="B723" s="78">
        <v>4.8979999999999997</v>
      </c>
    </row>
    <row r="724" spans="1:2" x14ac:dyDescent="0.25">
      <c r="A724" s="79">
        <v>42766.041666666664</v>
      </c>
      <c r="B724" s="78">
        <v>4.9130000000000003</v>
      </c>
    </row>
    <row r="725" spans="1:2" x14ac:dyDescent="0.25">
      <c r="A725" s="79">
        <v>42766.083333333336</v>
      </c>
      <c r="B725" s="78">
        <v>4.9219999999999997</v>
      </c>
    </row>
    <row r="726" spans="1:2" x14ac:dyDescent="0.25">
      <c r="A726" s="79">
        <v>42766.125</v>
      </c>
      <c r="B726" s="78">
        <v>4.92</v>
      </c>
    </row>
    <row r="727" spans="1:2" x14ac:dyDescent="0.25">
      <c r="A727" s="79">
        <v>42766.166666666664</v>
      </c>
      <c r="B727" s="78">
        <v>4.8979999999999997</v>
      </c>
    </row>
    <row r="728" spans="1:2" x14ac:dyDescent="0.25">
      <c r="A728" s="79">
        <v>42766.208333333336</v>
      </c>
      <c r="B728" s="78">
        <v>4.9059999999999997</v>
      </c>
    </row>
    <row r="729" spans="1:2" x14ac:dyDescent="0.25">
      <c r="A729" s="79">
        <v>42766.25</v>
      </c>
      <c r="B729" s="78">
        <v>4.7240000000000002</v>
      </c>
    </row>
    <row r="730" spans="1:2" x14ac:dyDescent="0.25">
      <c r="A730" s="79">
        <v>42766.291666666664</v>
      </c>
      <c r="B730" s="78">
        <v>0.40200000000000002</v>
      </c>
    </row>
    <row r="731" spans="1:2" x14ac:dyDescent="0.25">
      <c r="A731" s="79">
        <v>42766.333333333336</v>
      </c>
      <c r="B731" s="78">
        <v>5.2999999999999999E-2</v>
      </c>
    </row>
    <row r="732" spans="1:2" x14ac:dyDescent="0.25">
      <c r="A732" s="79">
        <v>42766.375</v>
      </c>
      <c r="B732" s="78">
        <v>5.2999999999999999E-2</v>
      </c>
    </row>
    <row r="733" spans="1:2" x14ac:dyDescent="0.25">
      <c r="A733" s="79">
        <v>42766.416666666664</v>
      </c>
      <c r="B733" s="78">
        <v>5.6000000000000001E-2</v>
      </c>
    </row>
    <row r="734" spans="1:2" x14ac:dyDescent="0.25">
      <c r="A734" s="79">
        <v>42766.458333333336</v>
      </c>
      <c r="B734" s="78">
        <v>5.3999999999999999E-2</v>
      </c>
    </row>
    <row r="735" spans="1:2" x14ac:dyDescent="0.25">
      <c r="A735" s="79">
        <v>42766.5</v>
      </c>
      <c r="B735" s="78">
        <v>5.3999999999999999E-2</v>
      </c>
    </row>
    <row r="736" spans="1:2" x14ac:dyDescent="0.25">
      <c r="A736" s="79">
        <v>42766.541666666664</v>
      </c>
      <c r="B736" s="78">
        <v>5.1999999999999998E-2</v>
      </c>
    </row>
    <row r="737" spans="1:2" x14ac:dyDescent="0.25">
      <c r="A737" s="79">
        <v>42766.583333333336</v>
      </c>
      <c r="B737" s="78">
        <v>5.2999999999999999E-2</v>
      </c>
    </row>
    <row r="738" spans="1:2" x14ac:dyDescent="0.25">
      <c r="A738" s="79">
        <v>42766.625</v>
      </c>
      <c r="B738" s="78">
        <v>5.0999999999999997E-2</v>
      </c>
    </row>
    <row r="739" spans="1:2" x14ac:dyDescent="0.25">
      <c r="A739" s="79">
        <v>42766.666666666664</v>
      </c>
      <c r="B739" s="78">
        <v>9.4E-2</v>
      </c>
    </row>
    <row r="740" spans="1:2" x14ac:dyDescent="0.25">
      <c r="A740" s="79">
        <v>42766.708333333336</v>
      </c>
      <c r="B740" s="78">
        <v>4.3339999999999996</v>
      </c>
    </row>
    <row r="741" spans="1:2" x14ac:dyDescent="0.25">
      <c r="A741" s="79">
        <v>42766.75</v>
      </c>
      <c r="B741" s="78">
        <v>4.9370000000000003</v>
      </c>
    </row>
    <row r="742" spans="1:2" x14ac:dyDescent="0.25">
      <c r="A742" s="79">
        <v>42766.791666666664</v>
      </c>
      <c r="B742" s="78">
        <v>4.952</v>
      </c>
    </row>
    <row r="743" spans="1:2" x14ac:dyDescent="0.25">
      <c r="A743" s="79">
        <v>42766.833333333336</v>
      </c>
      <c r="B743" s="78">
        <v>4.9550000000000001</v>
      </c>
    </row>
    <row r="744" spans="1:2" x14ac:dyDescent="0.25">
      <c r="A744" s="79">
        <v>42766.875</v>
      </c>
      <c r="B744" s="78">
        <v>4.8959999999999999</v>
      </c>
    </row>
    <row r="745" spans="1:2" x14ac:dyDescent="0.25">
      <c r="A745" s="79">
        <v>42766.916666666664</v>
      </c>
      <c r="B745" s="78">
        <v>4.8860000000000001</v>
      </c>
    </row>
    <row r="746" spans="1:2" x14ac:dyDescent="0.25">
      <c r="A746" s="79">
        <v>42766.958333333336</v>
      </c>
      <c r="B746" s="78">
        <v>4.9039999999999999</v>
      </c>
    </row>
    <row r="747" spans="1:2" x14ac:dyDescent="0.25">
      <c r="A747" s="77">
        <v>42767</v>
      </c>
      <c r="B747" s="78">
        <v>4.9459999999999997</v>
      </c>
    </row>
    <row r="748" spans="1:2" x14ac:dyDescent="0.25">
      <c r="A748" s="79">
        <v>42767.041666666664</v>
      </c>
      <c r="B748" s="78">
        <v>4.96</v>
      </c>
    </row>
    <row r="749" spans="1:2" x14ac:dyDescent="0.25">
      <c r="A749" s="79">
        <v>42767.083333333336</v>
      </c>
      <c r="B749" s="78">
        <v>4.9790000000000001</v>
      </c>
    </row>
    <row r="750" spans="1:2" x14ac:dyDescent="0.25">
      <c r="A750" s="79">
        <v>42767.125</v>
      </c>
      <c r="B750" s="78">
        <v>4.9930000000000003</v>
      </c>
    </row>
    <row r="751" spans="1:2" x14ac:dyDescent="0.25">
      <c r="A751" s="79">
        <v>42767.166666666664</v>
      </c>
      <c r="B751" s="78">
        <v>4.968</v>
      </c>
    </row>
    <row r="752" spans="1:2" x14ac:dyDescent="0.25">
      <c r="A752" s="79">
        <v>42767.208333333336</v>
      </c>
      <c r="B752" s="78">
        <v>4.9390000000000001</v>
      </c>
    </row>
    <row r="753" spans="1:2" x14ac:dyDescent="0.25">
      <c r="A753" s="79">
        <v>42767.25</v>
      </c>
      <c r="B753" s="78">
        <v>4.7610000000000001</v>
      </c>
    </row>
    <row r="754" spans="1:2" x14ac:dyDescent="0.25">
      <c r="A754" s="79">
        <v>42767.291666666664</v>
      </c>
      <c r="B754" s="78">
        <v>0.39400000000000002</v>
      </c>
    </row>
    <row r="755" spans="1:2" x14ac:dyDescent="0.25">
      <c r="A755" s="79">
        <v>42767.333333333336</v>
      </c>
      <c r="B755" s="78">
        <v>4.5999999999999999E-2</v>
      </c>
    </row>
    <row r="756" spans="1:2" x14ac:dyDescent="0.25">
      <c r="A756" s="79">
        <v>42767.375</v>
      </c>
      <c r="B756" s="78">
        <v>0.05</v>
      </c>
    </row>
    <row r="757" spans="1:2" x14ac:dyDescent="0.25">
      <c r="A757" s="79">
        <v>42767.416666666664</v>
      </c>
      <c r="B757" s="78">
        <v>5.1999999999999998E-2</v>
      </c>
    </row>
    <row r="758" spans="1:2" x14ac:dyDescent="0.25">
      <c r="A758" s="79">
        <v>42767.458333333336</v>
      </c>
      <c r="B758" s="78">
        <v>5.2999999999999999E-2</v>
      </c>
    </row>
    <row r="759" spans="1:2" x14ac:dyDescent="0.25">
      <c r="A759" s="79">
        <v>42767.5</v>
      </c>
      <c r="B759" s="78">
        <v>5.1999999999999998E-2</v>
      </c>
    </row>
    <row r="760" spans="1:2" x14ac:dyDescent="0.25">
      <c r="A760" s="79">
        <v>42767.541666666664</v>
      </c>
      <c r="B760" s="78">
        <v>4.7E-2</v>
      </c>
    </row>
    <row r="761" spans="1:2" x14ac:dyDescent="0.25">
      <c r="A761" s="79">
        <v>42767.583333333336</v>
      </c>
      <c r="B761" s="78">
        <v>4.7E-2</v>
      </c>
    </row>
    <row r="762" spans="1:2" x14ac:dyDescent="0.25">
      <c r="A762" s="79">
        <v>42767.625</v>
      </c>
      <c r="B762" s="78">
        <v>4.7E-2</v>
      </c>
    </row>
    <row r="763" spans="1:2" x14ac:dyDescent="0.25">
      <c r="A763" s="79">
        <v>42767.666666666664</v>
      </c>
      <c r="B763" s="78">
        <v>0.08</v>
      </c>
    </row>
    <row r="764" spans="1:2" x14ac:dyDescent="0.25">
      <c r="A764" s="79">
        <v>42767.708333333336</v>
      </c>
      <c r="B764" s="78">
        <v>4.2809999999999997</v>
      </c>
    </row>
    <row r="765" spans="1:2" x14ac:dyDescent="0.25">
      <c r="A765" s="79">
        <v>42767.75</v>
      </c>
      <c r="B765" s="78">
        <v>4.9880000000000004</v>
      </c>
    </row>
    <row r="766" spans="1:2" x14ac:dyDescent="0.25">
      <c r="A766" s="79">
        <v>42767.791666666664</v>
      </c>
      <c r="B766" s="78">
        <v>5.0119999999999996</v>
      </c>
    </row>
    <row r="767" spans="1:2" x14ac:dyDescent="0.25">
      <c r="A767" s="79">
        <v>42767.833333333336</v>
      </c>
      <c r="B767" s="78">
        <v>4.9960000000000004</v>
      </c>
    </row>
    <row r="768" spans="1:2" x14ac:dyDescent="0.25">
      <c r="A768" s="79">
        <v>42767.875</v>
      </c>
      <c r="B768" s="78">
        <v>4.9569999999999999</v>
      </c>
    </row>
    <row r="769" spans="1:2" x14ac:dyDescent="0.25">
      <c r="A769" s="79">
        <v>42767.916666666664</v>
      </c>
      <c r="B769" s="78">
        <v>4.9610000000000003</v>
      </c>
    </row>
    <row r="770" spans="1:2" x14ac:dyDescent="0.25">
      <c r="A770" s="79">
        <v>42767.958333333336</v>
      </c>
      <c r="B770" s="78">
        <v>4.9400000000000004</v>
      </c>
    </row>
    <row r="771" spans="1:2" x14ac:dyDescent="0.25">
      <c r="A771" s="77">
        <v>42768</v>
      </c>
      <c r="B771" s="78">
        <v>4.9180000000000001</v>
      </c>
    </row>
    <row r="772" spans="1:2" x14ac:dyDescent="0.25">
      <c r="A772" s="79">
        <v>42768.041666666664</v>
      </c>
      <c r="B772" s="78">
        <v>4.923</v>
      </c>
    </row>
    <row r="773" spans="1:2" x14ac:dyDescent="0.25">
      <c r="A773" s="79">
        <v>42768.083333333336</v>
      </c>
      <c r="B773" s="78">
        <v>4.9279999999999999</v>
      </c>
    </row>
    <row r="774" spans="1:2" x14ac:dyDescent="0.25">
      <c r="A774" s="79">
        <v>42768.125</v>
      </c>
      <c r="B774" s="78">
        <v>4.9359999999999999</v>
      </c>
    </row>
    <row r="775" spans="1:2" x14ac:dyDescent="0.25">
      <c r="A775" s="79">
        <v>42768.166666666664</v>
      </c>
      <c r="B775" s="78">
        <v>4.907</v>
      </c>
    </row>
    <row r="776" spans="1:2" x14ac:dyDescent="0.25">
      <c r="A776" s="79">
        <v>42768.208333333336</v>
      </c>
      <c r="B776" s="78">
        <v>4.8970000000000002</v>
      </c>
    </row>
    <row r="777" spans="1:2" x14ac:dyDescent="0.25">
      <c r="A777" s="79">
        <v>42768.25</v>
      </c>
      <c r="B777" s="78">
        <v>4.7329999999999997</v>
      </c>
    </row>
    <row r="778" spans="1:2" x14ac:dyDescent="0.25">
      <c r="A778" s="79">
        <v>42768.291666666664</v>
      </c>
      <c r="B778" s="78">
        <v>0.21</v>
      </c>
    </row>
    <row r="779" spans="1:2" x14ac:dyDescent="0.25">
      <c r="A779" s="79">
        <v>42768.333333333336</v>
      </c>
      <c r="B779" s="78">
        <v>4.8000000000000001E-2</v>
      </c>
    </row>
    <row r="780" spans="1:2" x14ac:dyDescent="0.25">
      <c r="A780" s="79">
        <v>42768.375</v>
      </c>
      <c r="B780" s="78">
        <v>5.2999999999999999E-2</v>
      </c>
    </row>
    <row r="781" spans="1:2" x14ac:dyDescent="0.25">
      <c r="A781" s="79">
        <v>42768.416666666664</v>
      </c>
      <c r="B781" s="78">
        <v>5.0999999999999997E-2</v>
      </c>
    </row>
    <row r="782" spans="1:2" x14ac:dyDescent="0.25">
      <c r="A782" s="79">
        <v>42768.458333333336</v>
      </c>
      <c r="B782" s="78">
        <v>5.3999999999999999E-2</v>
      </c>
    </row>
    <row r="783" spans="1:2" x14ac:dyDescent="0.25">
      <c r="A783" s="79">
        <v>42768.5</v>
      </c>
      <c r="B783" s="78">
        <v>4.9000000000000002E-2</v>
      </c>
    </row>
    <row r="784" spans="1:2" x14ac:dyDescent="0.25">
      <c r="A784" s="79">
        <v>42768.541666666664</v>
      </c>
      <c r="B784" s="78">
        <v>4.9000000000000002E-2</v>
      </c>
    </row>
    <row r="785" spans="1:2" x14ac:dyDescent="0.25">
      <c r="A785" s="79">
        <v>42768.583333333336</v>
      </c>
      <c r="B785" s="78">
        <v>4.5999999999999999E-2</v>
      </c>
    </row>
    <row r="786" spans="1:2" x14ac:dyDescent="0.25">
      <c r="A786" s="79">
        <v>42768.625</v>
      </c>
      <c r="B786" s="78">
        <v>4.5999999999999999E-2</v>
      </c>
    </row>
    <row r="787" spans="1:2" x14ac:dyDescent="0.25">
      <c r="A787" s="79">
        <v>42768.666666666664</v>
      </c>
      <c r="B787" s="78">
        <v>8.5999999999999993E-2</v>
      </c>
    </row>
    <row r="788" spans="1:2" x14ac:dyDescent="0.25">
      <c r="A788" s="79">
        <v>42768.708333333336</v>
      </c>
      <c r="B788" s="78">
        <v>4.0940000000000003</v>
      </c>
    </row>
    <row r="789" spans="1:2" x14ac:dyDescent="0.25">
      <c r="A789" s="79">
        <v>42768.75</v>
      </c>
      <c r="B789" s="78">
        <v>4.9589999999999996</v>
      </c>
    </row>
    <row r="790" spans="1:2" x14ac:dyDescent="0.25">
      <c r="A790" s="79">
        <v>42768.791666666664</v>
      </c>
      <c r="B790" s="78">
        <v>4.9729999999999999</v>
      </c>
    </row>
    <row r="791" spans="1:2" x14ac:dyDescent="0.25">
      <c r="A791" s="79">
        <v>42768.833333333336</v>
      </c>
      <c r="B791" s="78">
        <v>4.99</v>
      </c>
    </row>
    <row r="792" spans="1:2" x14ac:dyDescent="0.25">
      <c r="A792" s="79">
        <v>42768.875</v>
      </c>
      <c r="B792" s="78">
        <v>4.9420000000000002</v>
      </c>
    </row>
    <row r="793" spans="1:2" x14ac:dyDescent="0.25">
      <c r="A793" s="79">
        <v>42768.916666666664</v>
      </c>
      <c r="B793" s="78">
        <v>4.9560000000000004</v>
      </c>
    </row>
    <row r="794" spans="1:2" x14ac:dyDescent="0.25">
      <c r="A794" s="79">
        <v>42768.958333333336</v>
      </c>
      <c r="B794" s="78">
        <v>4.9320000000000004</v>
      </c>
    </row>
    <row r="795" spans="1:2" x14ac:dyDescent="0.25">
      <c r="A795" s="77">
        <v>42769</v>
      </c>
      <c r="B795" s="78">
        <v>4.9569999999999999</v>
      </c>
    </row>
    <row r="796" spans="1:2" x14ac:dyDescent="0.25">
      <c r="A796" s="79">
        <v>42769.041666666664</v>
      </c>
      <c r="B796" s="78">
        <v>4.9720000000000004</v>
      </c>
    </row>
    <row r="797" spans="1:2" x14ac:dyDescent="0.25">
      <c r="A797" s="79">
        <v>42769.083333333336</v>
      </c>
      <c r="B797" s="78">
        <v>4.9829999999999997</v>
      </c>
    </row>
    <row r="798" spans="1:2" x14ac:dyDescent="0.25">
      <c r="A798" s="79">
        <v>42769.125</v>
      </c>
      <c r="B798" s="78">
        <v>4.984</v>
      </c>
    </row>
    <row r="799" spans="1:2" x14ac:dyDescent="0.25">
      <c r="A799" s="79">
        <v>42769.166666666664</v>
      </c>
      <c r="B799" s="78">
        <v>4.95</v>
      </c>
    </row>
    <row r="800" spans="1:2" x14ac:dyDescent="0.25">
      <c r="A800" s="79">
        <v>42769.208333333336</v>
      </c>
      <c r="B800" s="78">
        <v>4.9560000000000004</v>
      </c>
    </row>
    <row r="801" spans="1:2" x14ac:dyDescent="0.25">
      <c r="A801" s="79">
        <v>42769.25</v>
      </c>
      <c r="B801" s="78">
        <v>4.7080000000000002</v>
      </c>
    </row>
    <row r="802" spans="1:2" x14ac:dyDescent="0.25">
      <c r="A802" s="79">
        <v>42769.291666666664</v>
      </c>
      <c r="B802" s="78">
        <v>0.20799999999999999</v>
      </c>
    </row>
    <row r="803" spans="1:2" x14ac:dyDescent="0.25">
      <c r="A803" s="79">
        <v>42769.333333333336</v>
      </c>
      <c r="B803" s="78">
        <v>4.5999999999999999E-2</v>
      </c>
    </row>
    <row r="804" spans="1:2" x14ac:dyDescent="0.25">
      <c r="A804" s="79">
        <v>42769.375</v>
      </c>
      <c r="B804" s="78">
        <v>4.8000000000000001E-2</v>
      </c>
    </row>
    <row r="805" spans="1:2" x14ac:dyDescent="0.25">
      <c r="A805" s="79">
        <v>42769.416666666664</v>
      </c>
      <c r="B805" s="78">
        <v>4.9000000000000002E-2</v>
      </c>
    </row>
    <row r="806" spans="1:2" x14ac:dyDescent="0.25">
      <c r="A806" s="79">
        <v>42769.458333333336</v>
      </c>
      <c r="B806" s="78">
        <v>0.05</v>
      </c>
    </row>
    <row r="807" spans="1:2" x14ac:dyDescent="0.25">
      <c r="A807" s="79">
        <v>42769.5</v>
      </c>
      <c r="B807" s="78">
        <v>5.0999999999999997E-2</v>
      </c>
    </row>
    <row r="808" spans="1:2" x14ac:dyDescent="0.25">
      <c r="A808" s="79">
        <v>42769.541666666664</v>
      </c>
      <c r="B808" s="78">
        <v>4.9000000000000002E-2</v>
      </c>
    </row>
    <row r="809" spans="1:2" x14ac:dyDescent="0.25">
      <c r="A809" s="79">
        <v>42769.583333333336</v>
      </c>
      <c r="B809" s="78">
        <v>4.8000000000000001E-2</v>
      </c>
    </row>
    <row r="810" spans="1:2" x14ac:dyDescent="0.25">
      <c r="A810" s="79">
        <v>42769.625</v>
      </c>
      <c r="B810" s="78">
        <v>4.7E-2</v>
      </c>
    </row>
    <row r="811" spans="1:2" x14ac:dyDescent="0.25">
      <c r="A811" s="79">
        <v>42769.666666666664</v>
      </c>
      <c r="B811" s="78">
        <v>7.5999999999999998E-2</v>
      </c>
    </row>
    <row r="812" spans="1:2" x14ac:dyDescent="0.25">
      <c r="A812" s="79">
        <v>42769.708333333336</v>
      </c>
      <c r="B812" s="78">
        <v>4.0199999999999996</v>
      </c>
    </row>
    <row r="813" spans="1:2" x14ac:dyDescent="0.25">
      <c r="A813" s="79">
        <v>42769.75</v>
      </c>
      <c r="B813" s="78">
        <v>4.9690000000000003</v>
      </c>
    </row>
    <row r="814" spans="1:2" x14ac:dyDescent="0.25">
      <c r="A814" s="79">
        <v>42769.791666666664</v>
      </c>
      <c r="B814" s="78">
        <v>4.992</v>
      </c>
    </row>
    <row r="815" spans="1:2" x14ac:dyDescent="0.25">
      <c r="A815" s="79">
        <v>42769.833333333336</v>
      </c>
      <c r="B815" s="78">
        <v>4.9829999999999997</v>
      </c>
    </row>
    <row r="816" spans="1:2" x14ac:dyDescent="0.25">
      <c r="A816" s="79">
        <v>42769.875</v>
      </c>
      <c r="B816" s="78">
        <v>4.9210000000000003</v>
      </c>
    </row>
    <row r="817" spans="1:2" x14ac:dyDescent="0.25">
      <c r="A817" s="79">
        <v>42769.916666666664</v>
      </c>
      <c r="B817" s="78">
        <v>4.9379999999999997</v>
      </c>
    </row>
    <row r="818" spans="1:2" x14ac:dyDescent="0.25">
      <c r="A818" s="79">
        <v>42769.958333333336</v>
      </c>
      <c r="B818" s="78">
        <v>4.9649999999999999</v>
      </c>
    </row>
    <row r="819" spans="1:2" x14ac:dyDescent="0.25">
      <c r="A819" s="77">
        <v>42770</v>
      </c>
      <c r="B819" s="78">
        <v>4.9560000000000004</v>
      </c>
    </row>
    <row r="820" spans="1:2" x14ac:dyDescent="0.25">
      <c r="A820" s="79">
        <v>42770.041666666664</v>
      </c>
      <c r="B820" s="78">
        <v>4.9690000000000003</v>
      </c>
    </row>
    <row r="821" spans="1:2" x14ac:dyDescent="0.25">
      <c r="A821" s="79">
        <v>42770.083333333336</v>
      </c>
      <c r="B821" s="78">
        <v>4.9829999999999997</v>
      </c>
    </row>
    <row r="822" spans="1:2" x14ac:dyDescent="0.25">
      <c r="A822" s="79">
        <v>42770.125</v>
      </c>
      <c r="B822" s="78">
        <v>4.99</v>
      </c>
    </row>
    <row r="823" spans="1:2" x14ac:dyDescent="0.25">
      <c r="A823" s="79">
        <v>42770.166666666664</v>
      </c>
      <c r="B823" s="78">
        <v>4.97</v>
      </c>
    </row>
    <row r="824" spans="1:2" x14ac:dyDescent="0.25">
      <c r="A824" s="79">
        <v>42770.208333333336</v>
      </c>
      <c r="B824" s="78">
        <v>4.9480000000000004</v>
      </c>
    </row>
    <row r="825" spans="1:2" x14ac:dyDescent="0.25">
      <c r="A825" s="79">
        <v>42770.25</v>
      </c>
      <c r="B825" s="78">
        <v>4.6630000000000003</v>
      </c>
    </row>
    <row r="826" spans="1:2" x14ac:dyDescent="0.25">
      <c r="A826" s="79">
        <v>42770.291666666664</v>
      </c>
      <c r="B826" s="78">
        <v>8.5999999999999993E-2</v>
      </c>
    </row>
    <row r="827" spans="1:2" x14ac:dyDescent="0.25">
      <c r="A827" s="79">
        <v>42770.333333333336</v>
      </c>
      <c r="B827" s="78">
        <v>4.2000000000000003E-2</v>
      </c>
    </row>
    <row r="828" spans="1:2" x14ac:dyDescent="0.25">
      <c r="A828" s="79">
        <v>42770.375</v>
      </c>
      <c r="B828" s="78">
        <v>4.2999999999999997E-2</v>
      </c>
    </row>
    <row r="829" spans="1:2" x14ac:dyDescent="0.25">
      <c r="A829" s="79">
        <v>42770.416666666664</v>
      </c>
      <c r="B829" s="78">
        <v>4.5999999999999999E-2</v>
      </c>
    </row>
    <row r="830" spans="1:2" x14ac:dyDescent="0.25">
      <c r="A830" s="79">
        <v>42770.458333333336</v>
      </c>
      <c r="B830" s="78">
        <v>5.1999999999999998E-2</v>
      </c>
    </row>
    <row r="831" spans="1:2" x14ac:dyDescent="0.25">
      <c r="A831" s="79">
        <v>42770.5</v>
      </c>
      <c r="B831" s="78">
        <v>4.9000000000000002E-2</v>
      </c>
    </row>
    <row r="832" spans="1:2" x14ac:dyDescent="0.25">
      <c r="A832" s="79">
        <v>42770.541666666664</v>
      </c>
      <c r="B832" s="78">
        <v>4.8000000000000001E-2</v>
      </c>
    </row>
    <row r="833" spans="1:2" x14ac:dyDescent="0.25">
      <c r="A833" s="79">
        <v>42770.583333333336</v>
      </c>
      <c r="B833" s="78">
        <v>4.7E-2</v>
      </c>
    </row>
    <row r="834" spans="1:2" x14ac:dyDescent="0.25">
      <c r="A834" s="79">
        <v>42770.625</v>
      </c>
      <c r="B834" s="78">
        <v>0.05</v>
      </c>
    </row>
    <row r="835" spans="1:2" x14ac:dyDescent="0.25">
      <c r="A835" s="79">
        <v>42770.666666666664</v>
      </c>
      <c r="B835" s="78">
        <v>7.5999999999999998E-2</v>
      </c>
    </row>
    <row r="836" spans="1:2" x14ac:dyDescent="0.25">
      <c r="A836" s="79">
        <v>42770.708333333336</v>
      </c>
      <c r="B836" s="78">
        <v>3.8849999999999998</v>
      </c>
    </row>
    <row r="837" spans="1:2" x14ac:dyDescent="0.25">
      <c r="A837" s="79">
        <v>42770.75</v>
      </c>
      <c r="B837" s="78">
        <v>4.9889999999999999</v>
      </c>
    </row>
    <row r="838" spans="1:2" x14ac:dyDescent="0.25">
      <c r="A838" s="79">
        <v>42770.791666666664</v>
      </c>
      <c r="B838" s="78">
        <v>5.0060000000000002</v>
      </c>
    </row>
    <row r="839" spans="1:2" x14ac:dyDescent="0.25">
      <c r="A839" s="79">
        <v>42770.833333333336</v>
      </c>
      <c r="B839" s="78">
        <v>5.0129999999999999</v>
      </c>
    </row>
    <row r="840" spans="1:2" x14ac:dyDescent="0.25">
      <c r="A840" s="79">
        <v>42770.875</v>
      </c>
      <c r="B840" s="78">
        <v>4.9880000000000004</v>
      </c>
    </row>
    <row r="841" spans="1:2" x14ac:dyDescent="0.25">
      <c r="A841" s="79">
        <v>42770.916666666664</v>
      </c>
      <c r="B841" s="78">
        <v>4.9729999999999999</v>
      </c>
    </row>
    <row r="842" spans="1:2" x14ac:dyDescent="0.25">
      <c r="A842" s="79">
        <v>42770.958333333336</v>
      </c>
      <c r="B842" s="78">
        <v>4.9690000000000003</v>
      </c>
    </row>
    <row r="843" spans="1:2" x14ac:dyDescent="0.25">
      <c r="A843" s="77">
        <v>42771</v>
      </c>
      <c r="B843" s="78">
        <v>4.9669999999999996</v>
      </c>
    </row>
    <row r="844" spans="1:2" x14ac:dyDescent="0.25">
      <c r="A844" s="79">
        <v>42771.041666666664</v>
      </c>
      <c r="B844" s="78">
        <v>4.9779999999999998</v>
      </c>
    </row>
    <row r="845" spans="1:2" x14ac:dyDescent="0.25">
      <c r="A845" s="79">
        <v>42771.083333333336</v>
      </c>
      <c r="B845" s="78">
        <v>4.9269999999999996</v>
      </c>
    </row>
    <row r="846" spans="1:2" x14ac:dyDescent="0.25">
      <c r="A846" s="79">
        <v>42771.125</v>
      </c>
      <c r="B846" s="78">
        <v>4.9249999999999998</v>
      </c>
    </row>
    <row r="847" spans="1:2" x14ac:dyDescent="0.25">
      <c r="A847" s="79">
        <v>42771.166666666664</v>
      </c>
      <c r="B847" s="78">
        <v>4.9210000000000003</v>
      </c>
    </row>
    <row r="848" spans="1:2" x14ac:dyDescent="0.25">
      <c r="A848" s="79">
        <v>42771.208333333336</v>
      </c>
      <c r="B848" s="78">
        <v>4.9210000000000003</v>
      </c>
    </row>
    <row r="849" spans="1:2" x14ac:dyDescent="0.25">
      <c r="A849" s="79">
        <v>42771.25</v>
      </c>
      <c r="B849" s="78">
        <v>4.5549999999999997</v>
      </c>
    </row>
    <row r="850" spans="1:2" x14ac:dyDescent="0.25">
      <c r="A850" s="79">
        <v>42771.291666666664</v>
      </c>
      <c r="B850" s="78">
        <v>5.3999999999999999E-2</v>
      </c>
    </row>
    <row r="851" spans="1:2" x14ac:dyDescent="0.25">
      <c r="A851" s="79">
        <v>42771.333333333336</v>
      </c>
      <c r="B851" s="78">
        <v>4.1000000000000002E-2</v>
      </c>
    </row>
    <row r="852" spans="1:2" x14ac:dyDescent="0.25">
      <c r="A852" s="79">
        <v>42771.375</v>
      </c>
      <c r="B852" s="78">
        <v>4.2999999999999997E-2</v>
      </c>
    </row>
    <row r="853" spans="1:2" x14ac:dyDescent="0.25">
      <c r="A853" s="79">
        <v>42771.416666666664</v>
      </c>
      <c r="B853" s="78">
        <v>4.4999999999999998E-2</v>
      </c>
    </row>
    <row r="854" spans="1:2" x14ac:dyDescent="0.25">
      <c r="A854" s="79">
        <v>42771.458333333336</v>
      </c>
      <c r="B854" s="78">
        <v>4.7E-2</v>
      </c>
    </row>
    <row r="855" spans="1:2" x14ac:dyDescent="0.25">
      <c r="A855" s="79">
        <v>42771.5</v>
      </c>
      <c r="B855" s="78">
        <v>4.7E-2</v>
      </c>
    </row>
    <row r="856" spans="1:2" x14ac:dyDescent="0.25">
      <c r="A856" s="79">
        <v>42771.541666666664</v>
      </c>
      <c r="B856" s="78">
        <v>4.4999999999999998E-2</v>
      </c>
    </row>
    <row r="857" spans="1:2" x14ac:dyDescent="0.25">
      <c r="A857" s="79">
        <v>42771.583333333336</v>
      </c>
      <c r="B857" s="78">
        <v>4.5999999999999999E-2</v>
      </c>
    </row>
    <row r="858" spans="1:2" x14ac:dyDescent="0.25">
      <c r="A858" s="79">
        <v>42771.625</v>
      </c>
      <c r="B858" s="78">
        <v>4.7E-2</v>
      </c>
    </row>
    <row r="859" spans="1:2" x14ac:dyDescent="0.25">
      <c r="A859" s="79">
        <v>42771.666666666664</v>
      </c>
      <c r="B859" s="78">
        <v>7.0999999999999994E-2</v>
      </c>
    </row>
    <row r="860" spans="1:2" x14ac:dyDescent="0.25">
      <c r="A860" s="79">
        <v>42771.708333333336</v>
      </c>
      <c r="B860" s="78">
        <v>3.8029999999999999</v>
      </c>
    </row>
    <row r="861" spans="1:2" x14ac:dyDescent="0.25">
      <c r="A861" s="79">
        <v>42771.75</v>
      </c>
      <c r="B861" s="78">
        <v>4.9779999999999998</v>
      </c>
    </row>
    <row r="862" spans="1:2" x14ac:dyDescent="0.25">
      <c r="A862" s="79">
        <v>42771.791666666664</v>
      </c>
      <c r="B862" s="78">
        <v>4.9800000000000004</v>
      </c>
    </row>
    <row r="863" spans="1:2" x14ac:dyDescent="0.25">
      <c r="A863" s="79">
        <v>42771.833333333336</v>
      </c>
      <c r="B863" s="78">
        <v>4.992</v>
      </c>
    </row>
    <row r="864" spans="1:2" x14ac:dyDescent="0.25">
      <c r="A864" s="79">
        <v>42771.875</v>
      </c>
      <c r="B864" s="78">
        <v>5.008</v>
      </c>
    </row>
    <row r="865" spans="1:2" x14ac:dyDescent="0.25">
      <c r="A865" s="79">
        <v>42771.916666666664</v>
      </c>
      <c r="B865" s="78">
        <v>4.9909999999999997</v>
      </c>
    </row>
    <row r="866" spans="1:2" x14ac:dyDescent="0.25">
      <c r="A866" s="79">
        <v>42771.958333333336</v>
      </c>
      <c r="B866" s="78">
        <v>4.9640000000000004</v>
      </c>
    </row>
    <row r="867" spans="1:2" x14ac:dyDescent="0.25">
      <c r="A867" s="77">
        <v>42772</v>
      </c>
      <c r="B867" s="78">
        <v>4.9560000000000004</v>
      </c>
    </row>
    <row r="868" spans="1:2" x14ac:dyDescent="0.25">
      <c r="A868" s="79">
        <v>42772.041666666664</v>
      </c>
      <c r="B868" s="78">
        <v>4.9690000000000003</v>
      </c>
    </row>
    <row r="869" spans="1:2" x14ac:dyDescent="0.25">
      <c r="A869" s="79">
        <v>42772.083333333336</v>
      </c>
      <c r="B869" s="78">
        <v>4.9720000000000004</v>
      </c>
    </row>
    <row r="870" spans="1:2" x14ac:dyDescent="0.25">
      <c r="A870" s="79">
        <v>42772.125</v>
      </c>
      <c r="B870" s="78">
        <v>4.9720000000000004</v>
      </c>
    </row>
    <row r="871" spans="1:2" x14ac:dyDescent="0.25">
      <c r="A871" s="79">
        <v>42772.166666666664</v>
      </c>
      <c r="B871" s="78">
        <v>4.91</v>
      </c>
    </row>
    <row r="872" spans="1:2" x14ac:dyDescent="0.25">
      <c r="A872" s="79">
        <v>42772.208333333336</v>
      </c>
      <c r="B872" s="78">
        <v>4.8959999999999999</v>
      </c>
    </row>
    <row r="873" spans="1:2" x14ac:dyDescent="0.25">
      <c r="A873" s="79">
        <v>42772.25</v>
      </c>
      <c r="B873" s="78">
        <v>4.4039999999999999</v>
      </c>
    </row>
    <row r="874" spans="1:2" x14ac:dyDescent="0.25">
      <c r="A874" s="79">
        <v>42772.291666666664</v>
      </c>
      <c r="B874" s="78">
        <v>5.3999999999999999E-2</v>
      </c>
    </row>
    <row r="875" spans="1:2" x14ac:dyDescent="0.25">
      <c r="A875" s="79">
        <v>42772.333333333336</v>
      </c>
      <c r="B875" s="78">
        <v>4.5999999999999999E-2</v>
      </c>
    </row>
    <row r="876" spans="1:2" x14ac:dyDescent="0.25">
      <c r="A876" s="79">
        <v>42772.375</v>
      </c>
      <c r="B876" s="78">
        <v>4.8000000000000001E-2</v>
      </c>
    </row>
    <row r="877" spans="1:2" x14ac:dyDescent="0.25">
      <c r="A877" s="79">
        <v>42772.416666666664</v>
      </c>
      <c r="B877" s="78">
        <v>0.05</v>
      </c>
    </row>
    <row r="878" spans="1:2" x14ac:dyDescent="0.25">
      <c r="A878" s="79">
        <v>42772.458333333336</v>
      </c>
      <c r="B878" s="78">
        <v>4.8000000000000001E-2</v>
      </c>
    </row>
    <row r="879" spans="1:2" x14ac:dyDescent="0.25">
      <c r="A879" s="79">
        <v>42772.5</v>
      </c>
      <c r="B879" s="78">
        <v>4.8000000000000001E-2</v>
      </c>
    </row>
    <row r="880" spans="1:2" x14ac:dyDescent="0.25">
      <c r="A880" s="79">
        <v>42772.541666666664</v>
      </c>
      <c r="B880" s="78">
        <v>4.7E-2</v>
      </c>
    </row>
    <row r="881" spans="1:2" x14ac:dyDescent="0.25">
      <c r="A881" s="79">
        <v>42772.583333333336</v>
      </c>
      <c r="B881" s="78">
        <v>4.7E-2</v>
      </c>
    </row>
    <row r="882" spans="1:2" x14ac:dyDescent="0.25">
      <c r="A882" s="79">
        <v>42772.625</v>
      </c>
      <c r="B882" s="78">
        <v>4.7E-2</v>
      </c>
    </row>
    <row r="883" spans="1:2" x14ac:dyDescent="0.25">
      <c r="A883" s="79">
        <v>42772.666666666664</v>
      </c>
      <c r="B883" s="78">
        <v>7.1999999999999995E-2</v>
      </c>
    </row>
    <row r="884" spans="1:2" x14ac:dyDescent="0.25">
      <c r="A884" s="79">
        <v>42772.708333333336</v>
      </c>
      <c r="B884" s="78">
        <v>3.66</v>
      </c>
    </row>
    <row r="885" spans="1:2" x14ac:dyDescent="0.25">
      <c r="A885" s="79">
        <v>42772.75</v>
      </c>
      <c r="B885" s="78">
        <v>4.9770000000000003</v>
      </c>
    </row>
    <row r="886" spans="1:2" x14ac:dyDescent="0.25">
      <c r="A886" s="79">
        <v>42772.791666666664</v>
      </c>
      <c r="B886" s="78">
        <v>5.0030000000000001</v>
      </c>
    </row>
    <row r="887" spans="1:2" x14ac:dyDescent="0.25">
      <c r="A887" s="79">
        <v>42772.833333333336</v>
      </c>
      <c r="B887" s="78">
        <v>5.0060000000000002</v>
      </c>
    </row>
    <row r="888" spans="1:2" x14ac:dyDescent="0.25">
      <c r="A888" s="79">
        <v>42772.875</v>
      </c>
      <c r="B888" s="78">
        <v>4.9779999999999998</v>
      </c>
    </row>
    <row r="889" spans="1:2" x14ac:dyDescent="0.25">
      <c r="A889" s="79">
        <v>42772.916666666664</v>
      </c>
      <c r="B889" s="78">
        <v>4.9649999999999999</v>
      </c>
    </row>
    <row r="890" spans="1:2" x14ac:dyDescent="0.25">
      <c r="A890" s="79">
        <v>42772.958333333336</v>
      </c>
      <c r="B890" s="78">
        <v>4.9459999999999997</v>
      </c>
    </row>
    <row r="891" spans="1:2" x14ac:dyDescent="0.25">
      <c r="A891" s="77">
        <v>42773</v>
      </c>
      <c r="B891" s="78">
        <v>4.9640000000000004</v>
      </c>
    </row>
    <row r="892" spans="1:2" x14ac:dyDescent="0.25">
      <c r="A892" s="79">
        <v>42773.041666666664</v>
      </c>
      <c r="B892" s="78">
        <v>4.9820000000000002</v>
      </c>
    </row>
    <row r="893" spans="1:2" x14ac:dyDescent="0.25">
      <c r="A893" s="79">
        <v>42773.083333333336</v>
      </c>
      <c r="B893" s="78">
        <v>4.992</v>
      </c>
    </row>
    <row r="894" spans="1:2" x14ac:dyDescent="0.25">
      <c r="A894" s="79">
        <v>42773.125</v>
      </c>
      <c r="B894" s="78">
        <v>4.992</v>
      </c>
    </row>
    <row r="895" spans="1:2" x14ac:dyDescent="0.25">
      <c r="A895" s="79">
        <v>42773.166666666664</v>
      </c>
      <c r="B895" s="78">
        <v>4.976</v>
      </c>
    </row>
    <row r="896" spans="1:2" x14ac:dyDescent="0.25">
      <c r="A896" s="79">
        <v>42773.208333333336</v>
      </c>
      <c r="B896" s="78">
        <v>4.93</v>
      </c>
    </row>
    <row r="897" spans="1:2" x14ac:dyDescent="0.25">
      <c r="A897" s="79">
        <v>42773.25</v>
      </c>
      <c r="B897" s="78">
        <v>4.2759999999999998</v>
      </c>
    </row>
    <row r="898" spans="1:2" x14ac:dyDescent="0.25">
      <c r="A898" s="79">
        <v>42773.291666666664</v>
      </c>
      <c r="B898" s="78">
        <v>0.05</v>
      </c>
    </row>
    <row r="899" spans="1:2" x14ac:dyDescent="0.25">
      <c r="A899" s="79">
        <v>42773.333333333336</v>
      </c>
      <c r="B899" s="78">
        <v>4.7E-2</v>
      </c>
    </row>
    <row r="900" spans="1:2" x14ac:dyDescent="0.25">
      <c r="A900" s="79">
        <v>42773.375</v>
      </c>
      <c r="B900" s="78">
        <v>4.8000000000000001E-2</v>
      </c>
    </row>
    <row r="901" spans="1:2" x14ac:dyDescent="0.25">
      <c r="A901" s="79">
        <v>42773.416666666664</v>
      </c>
      <c r="B901" s="78">
        <v>4.8000000000000001E-2</v>
      </c>
    </row>
    <row r="902" spans="1:2" x14ac:dyDescent="0.25">
      <c r="A902" s="79">
        <v>42773.458333333336</v>
      </c>
      <c r="B902" s="78">
        <v>5.2999999999999999E-2</v>
      </c>
    </row>
    <row r="903" spans="1:2" x14ac:dyDescent="0.25">
      <c r="A903" s="79">
        <v>42773.5</v>
      </c>
      <c r="B903" s="78">
        <v>5.0999999999999997E-2</v>
      </c>
    </row>
    <row r="904" spans="1:2" x14ac:dyDescent="0.25">
      <c r="A904" s="79">
        <v>42773.541666666664</v>
      </c>
      <c r="B904" s="78">
        <v>0.05</v>
      </c>
    </row>
    <row r="905" spans="1:2" x14ac:dyDescent="0.25">
      <c r="A905" s="79">
        <v>42773.583333333336</v>
      </c>
      <c r="B905" s="78">
        <v>4.8000000000000001E-2</v>
      </c>
    </row>
    <row r="906" spans="1:2" x14ac:dyDescent="0.25">
      <c r="A906" s="79">
        <v>42773.625</v>
      </c>
      <c r="B906" s="78">
        <v>4.8000000000000001E-2</v>
      </c>
    </row>
    <row r="907" spans="1:2" x14ac:dyDescent="0.25">
      <c r="A907" s="79">
        <v>42773.666666666664</v>
      </c>
      <c r="B907" s="78">
        <v>7.0999999999999994E-2</v>
      </c>
    </row>
    <row r="908" spans="1:2" x14ac:dyDescent="0.25">
      <c r="A908" s="79">
        <v>42773.708333333336</v>
      </c>
      <c r="B908" s="78">
        <v>3.4729999999999999</v>
      </c>
    </row>
    <row r="909" spans="1:2" x14ac:dyDescent="0.25">
      <c r="A909" s="79">
        <v>42773.75</v>
      </c>
      <c r="B909" s="78">
        <v>4.9450000000000003</v>
      </c>
    </row>
    <row r="910" spans="1:2" x14ac:dyDescent="0.25">
      <c r="A910" s="79">
        <v>42773.791666666664</v>
      </c>
      <c r="B910" s="78">
        <v>4.9370000000000003</v>
      </c>
    </row>
    <row r="911" spans="1:2" x14ac:dyDescent="0.25">
      <c r="A911" s="79">
        <v>42773.833333333336</v>
      </c>
      <c r="B911" s="78">
        <v>4.9269999999999996</v>
      </c>
    </row>
    <row r="912" spans="1:2" x14ac:dyDescent="0.25">
      <c r="A912" s="79">
        <v>42773.875</v>
      </c>
      <c r="B912" s="78">
        <v>4.899</v>
      </c>
    </row>
    <row r="913" spans="1:2" x14ac:dyDescent="0.25">
      <c r="A913" s="79">
        <v>42773.916666666664</v>
      </c>
      <c r="B913" s="78">
        <v>4.9089999999999998</v>
      </c>
    </row>
    <row r="914" spans="1:2" x14ac:dyDescent="0.25">
      <c r="A914" s="79">
        <v>42773.958333333336</v>
      </c>
      <c r="B914" s="78">
        <v>4.9260000000000002</v>
      </c>
    </row>
    <row r="915" spans="1:2" x14ac:dyDescent="0.25">
      <c r="A915" s="77">
        <v>42774</v>
      </c>
      <c r="B915" s="78">
        <v>4.8970000000000002</v>
      </c>
    </row>
    <row r="916" spans="1:2" x14ac:dyDescent="0.25">
      <c r="A916" s="79">
        <v>42774.041666666664</v>
      </c>
      <c r="B916" s="78">
        <v>4.8929999999999998</v>
      </c>
    </row>
    <row r="917" spans="1:2" x14ac:dyDescent="0.25">
      <c r="A917" s="79">
        <v>42774.083333333336</v>
      </c>
      <c r="B917" s="78">
        <v>4.8899999999999997</v>
      </c>
    </row>
    <row r="918" spans="1:2" x14ac:dyDescent="0.25">
      <c r="A918" s="79">
        <v>42774.125</v>
      </c>
      <c r="B918" s="78">
        <v>4.891</v>
      </c>
    </row>
    <row r="919" spans="1:2" x14ac:dyDescent="0.25">
      <c r="A919" s="79">
        <v>42774.166666666664</v>
      </c>
      <c r="B919" s="78">
        <v>4.875</v>
      </c>
    </row>
    <row r="920" spans="1:2" x14ac:dyDescent="0.25">
      <c r="A920" s="79">
        <v>42774.208333333336</v>
      </c>
      <c r="B920" s="78">
        <v>4.8449999999999998</v>
      </c>
    </row>
    <row r="921" spans="1:2" x14ac:dyDescent="0.25">
      <c r="A921" s="79">
        <v>42774.25</v>
      </c>
      <c r="B921" s="78">
        <v>4.109</v>
      </c>
    </row>
    <row r="922" spans="1:2" x14ac:dyDescent="0.25">
      <c r="A922" s="79">
        <v>42774.291666666664</v>
      </c>
      <c r="B922" s="78">
        <v>5.8000000000000003E-2</v>
      </c>
    </row>
    <row r="923" spans="1:2" x14ac:dyDescent="0.25">
      <c r="A923" s="79">
        <v>42774.333333333336</v>
      </c>
      <c r="B923" s="78">
        <v>4.5999999999999999E-2</v>
      </c>
    </row>
    <row r="924" spans="1:2" x14ac:dyDescent="0.25">
      <c r="A924" s="79">
        <v>42774.375</v>
      </c>
      <c r="B924" s="78">
        <v>4.7E-2</v>
      </c>
    </row>
    <row r="925" spans="1:2" x14ac:dyDescent="0.25">
      <c r="A925" s="79">
        <v>42774.416666666664</v>
      </c>
      <c r="B925" s="78">
        <v>4.9000000000000002E-2</v>
      </c>
    </row>
    <row r="926" spans="1:2" x14ac:dyDescent="0.25">
      <c r="A926" s="79">
        <v>42774.458333333336</v>
      </c>
      <c r="B926" s="78">
        <v>5.2999999999999999E-2</v>
      </c>
    </row>
    <row r="927" spans="1:2" x14ac:dyDescent="0.25">
      <c r="A927" s="79">
        <v>42774.5</v>
      </c>
      <c r="B927" s="78">
        <v>4.8000000000000001E-2</v>
      </c>
    </row>
    <row r="928" spans="1:2" x14ac:dyDescent="0.25">
      <c r="A928" s="79">
        <v>42774.541666666664</v>
      </c>
      <c r="B928" s="78">
        <v>4.7E-2</v>
      </c>
    </row>
    <row r="929" spans="1:2" x14ac:dyDescent="0.25">
      <c r="A929" s="79">
        <v>42774.583333333336</v>
      </c>
      <c r="B929" s="78">
        <v>4.4999999999999998E-2</v>
      </c>
    </row>
    <row r="930" spans="1:2" x14ac:dyDescent="0.25">
      <c r="A930" s="79">
        <v>42774.625</v>
      </c>
      <c r="B930" s="78">
        <v>4.5999999999999999E-2</v>
      </c>
    </row>
    <row r="931" spans="1:2" x14ac:dyDescent="0.25">
      <c r="A931" s="79">
        <v>42774.666666666664</v>
      </c>
      <c r="B931" s="78">
        <v>7.0999999999999994E-2</v>
      </c>
    </row>
    <row r="932" spans="1:2" x14ac:dyDescent="0.25">
      <c r="A932" s="79">
        <v>42774.708333333336</v>
      </c>
      <c r="B932" s="78">
        <v>3.2970000000000002</v>
      </c>
    </row>
    <row r="933" spans="1:2" x14ac:dyDescent="0.25">
      <c r="A933" s="79">
        <v>42774.75</v>
      </c>
      <c r="B933" s="78">
        <v>4.9379999999999997</v>
      </c>
    </row>
    <row r="934" spans="1:2" x14ac:dyDescent="0.25">
      <c r="A934" s="79">
        <v>42774.791666666664</v>
      </c>
      <c r="B934" s="78">
        <v>4.9089999999999998</v>
      </c>
    </row>
    <row r="935" spans="1:2" x14ac:dyDescent="0.25">
      <c r="A935" s="79">
        <v>42774.833333333336</v>
      </c>
      <c r="B935" s="78">
        <v>4.9249999999999998</v>
      </c>
    </row>
    <row r="936" spans="1:2" x14ac:dyDescent="0.25">
      <c r="A936" s="79">
        <v>42774.875</v>
      </c>
      <c r="B936" s="78">
        <v>4.9189999999999996</v>
      </c>
    </row>
    <row r="937" spans="1:2" x14ac:dyDescent="0.25">
      <c r="A937" s="79">
        <v>42774.916666666664</v>
      </c>
      <c r="B937" s="78">
        <v>4.907</v>
      </c>
    </row>
    <row r="938" spans="1:2" x14ac:dyDescent="0.25">
      <c r="A938" s="79">
        <v>42774.958333333336</v>
      </c>
      <c r="B938" s="78">
        <v>4.9219999999999997</v>
      </c>
    </row>
    <row r="939" spans="1:2" x14ac:dyDescent="0.25">
      <c r="A939" s="77">
        <v>42775</v>
      </c>
      <c r="B939" s="78">
        <v>4.9400000000000004</v>
      </c>
    </row>
    <row r="940" spans="1:2" x14ac:dyDescent="0.25">
      <c r="A940" s="79">
        <v>42775.041666666664</v>
      </c>
      <c r="B940" s="78">
        <v>4.9420000000000002</v>
      </c>
    </row>
    <row r="941" spans="1:2" x14ac:dyDescent="0.25">
      <c r="A941" s="79">
        <v>42775.083333333336</v>
      </c>
      <c r="B941" s="78">
        <v>4.9489999999999998</v>
      </c>
    </row>
    <row r="942" spans="1:2" x14ac:dyDescent="0.25">
      <c r="A942" s="79">
        <v>42775.125</v>
      </c>
      <c r="B942" s="78">
        <v>4.9530000000000003</v>
      </c>
    </row>
    <row r="943" spans="1:2" x14ac:dyDescent="0.25">
      <c r="A943" s="79">
        <v>42775.166666666664</v>
      </c>
      <c r="B943" s="78">
        <v>4.9210000000000003</v>
      </c>
    </row>
    <row r="944" spans="1:2" x14ac:dyDescent="0.25">
      <c r="A944" s="79">
        <v>42775.208333333336</v>
      </c>
      <c r="B944" s="78">
        <v>4.8920000000000003</v>
      </c>
    </row>
    <row r="945" spans="1:2" x14ac:dyDescent="0.25">
      <c r="A945" s="79">
        <v>42775.25</v>
      </c>
      <c r="B945" s="78">
        <v>4.04</v>
      </c>
    </row>
    <row r="946" spans="1:2" x14ac:dyDescent="0.25">
      <c r="A946" s="79">
        <v>42775.291666666664</v>
      </c>
      <c r="B946" s="78">
        <v>5.1999999999999998E-2</v>
      </c>
    </row>
    <row r="947" spans="1:2" x14ac:dyDescent="0.25">
      <c r="A947" s="79">
        <v>42775.333333333336</v>
      </c>
      <c r="B947" s="78">
        <v>4.8000000000000001E-2</v>
      </c>
    </row>
    <row r="948" spans="1:2" x14ac:dyDescent="0.25">
      <c r="A948" s="79">
        <v>42775.375</v>
      </c>
      <c r="B948" s="78">
        <v>5.3999999999999999E-2</v>
      </c>
    </row>
    <row r="949" spans="1:2" x14ac:dyDescent="0.25">
      <c r="A949" s="79">
        <v>42775.416666666664</v>
      </c>
      <c r="B949" s="78">
        <v>4.9000000000000002E-2</v>
      </c>
    </row>
    <row r="950" spans="1:2" x14ac:dyDescent="0.25">
      <c r="A950" s="79">
        <v>42775.458333333336</v>
      </c>
      <c r="B950" s="78">
        <v>5.5E-2</v>
      </c>
    </row>
    <row r="951" spans="1:2" x14ac:dyDescent="0.25">
      <c r="A951" s="79">
        <v>42775.5</v>
      </c>
      <c r="B951" s="78">
        <v>0.05</v>
      </c>
    </row>
    <row r="952" spans="1:2" x14ac:dyDescent="0.25">
      <c r="A952" s="79">
        <v>42775.541666666664</v>
      </c>
      <c r="B952" s="78">
        <v>4.8000000000000001E-2</v>
      </c>
    </row>
    <row r="953" spans="1:2" x14ac:dyDescent="0.25">
      <c r="A953" s="79">
        <v>42775.583333333336</v>
      </c>
      <c r="B953" s="78">
        <v>4.7E-2</v>
      </c>
    </row>
    <row r="954" spans="1:2" x14ac:dyDescent="0.25">
      <c r="A954" s="79">
        <v>42775.625</v>
      </c>
      <c r="B954" s="78">
        <v>4.4999999999999998E-2</v>
      </c>
    </row>
    <row r="955" spans="1:2" x14ac:dyDescent="0.25">
      <c r="A955" s="79">
        <v>42775.666666666664</v>
      </c>
      <c r="B955" s="78">
        <v>6.9000000000000006E-2</v>
      </c>
    </row>
    <row r="956" spans="1:2" x14ac:dyDescent="0.25">
      <c r="A956" s="79">
        <v>42775.708333333336</v>
      </c>
      <c r="B956" s="78">
        <v>3.2029999999999998</v>
      </c>
    </row>
    <row r="957" spans="1:2" x14ac:dyDescent="0.25">
      <c r="A957" s="79">
        <v>42775.75</v>
      </c>
      <c r="B957" s="78">
        <v>4.9459999999999997</v>
      </c>
    </row>
    <row r="958" spans="1:2" x14ac:dyDescent="0.25">
      <c r="A958" s="79">
        <v>42775.791666666664</v>
      </c>
      <c r="B958" s="78">
        <v>4.976</v>
      </c>
    </row>
    <row r="959" spans="1:2" x14ac:dyDescent="0.25">
      <c r="A959" s="79">
        <v>42775.833333333336</v>
      </c>
      <c r="B959" s="78">
        <v>4.9989999999999997</v>
      </c>
    </row>
    <row r="960" spans="1:2" x14ac:dyDescent="0.25">
      <c r="A960" s="79">
        <v>42775.875</v>
      </c>
      <c r="B960" s="78">
        <v>4.9669999999999996</v>
      </c>
    </row>
    <row r="961" spans="1:2" x14ac:dyDescent="0.25">
      <c r="A961" s="79">
        <v>42775.916666666664</v>
      </c>
      <c r="B961" s="78">
        <v>4.9340000000000002</v>
      </c>
    </row>
    <row r="962" spans="1:2" x14ac:dyDescent="0.25">
      <c r="A962" s="79">
        <v>42775.958333333336</v>
      </c>
      <c r="B962" s="78">
        <v>4.9509999999999996</v>
      </c>
    </row>
    <row r="963" spans="1:2" x14ac:dyDescent="0.25">
      <c r="A963" s="77">
        <v>42776</v>
      </c>
      <c r="B963" s="78">
        <v>4.9640000000000004</v>
      </c>
    </row>
    <row r="964" spans="1:2" x14ac:dyDescent="0.25">
      <c r="A964" s="79">
        <v>42776.041666666664</v>
      </c>
      <c r="B964" s="78">
        <v>4.9939999999999998</v>
      </c>
    </row>
    <row r="965" spans="1:2" x14ac:dyDescent="0.25">
      <c r="A965" s="79">
        <v>42776.083333333336</v>
      </c>
      <c r="B965" s="78">
        <v>4.99</v>
      </c>
    </row>
    <row r="966" spans="1:2" x14ac:dyDescent="0.25">
      <c r="A966" s="79">
        <v>42776.125</v>
      </c>
      <c r="B966" s="78">
        <v>4.9930000000000003</v>
      </c>
    </row>
    <row r="967" spans="1:2" x14ac:dyDescent="0.25">
      <c r="A967" s="79">
        <v>42776.166666666664</v>
      </c>
      <c r="B967" s="78">
        <v>4.9630000000000001</v>
      </c>
    </row>
    <row r="968" spans="1:2" x14ac:dyDescent="0.25">
      <c r="A968" s="79">
        <v>42776.208333333336</v>
      </c>
      <c r="B968" s="78">
        <v>4.9240000000000004</v>
      </c>
    </row>
    <row r="969" spans="1:2" x14ac:dyDescent="0.25">
      <c r="A969" s="79">
        <v>42776.25</v>
      </c>
      <c r="B969" s="78">
        <v>3.9590000000000001</v>
      </c>
    </row>
    <row r="970" spans="1:2" x14ac:dyDescent="0.25">
      <c r="A970" s="79">
        <v>42776.291666666664</v>
      </c>
      <c r="B970" s="78">
        <v>5.1999999999999998E-2</v>
      </c>
    </row>
    <row r="971" spans="1:2" x14ac:dyDescent="0.25">
      <c r="A971" s="79">
        <v>42776.333333333336</v>
      </c>
      <c r="B971" s="78">
        <v>4.9000000000000002E-2</v>
      </c>
    </row>
    <row r="972" spans="1:2" x14ac:dyDescent="0.25">
      <c r="A972" s="79">
        <v>42776.375</v>
      </c>
      <c r="B972" s="78">
        <v>5.6000000000000001E-2</v>
      </c>
    </row>
    <row r="973" spans="1:2" x14ac:dyDescent="0.25">
      <c r="A973" s="79">
        <v>42776.416666666664</v>
      </c>
      <c r="B973" s="78">
        <v>5.6000000000000001E-2</v>
      </c>
    </row>
    <row r="974" spans="1:2" x14ac:dyDescent="0.25">
      <c r="A974" s="79">
        <v>42776.458333333336</v>
      </c>
      <c r="B974" s="78">
        <v>4.9000000000000002E-2</v>
      </c>
    </row>
    <row r="975" spans="1:2" x14ac:dyDescent="0.25">
      <c r="A975" s="79">
        <v>42776.5</v>
      </c>
      <c r="B975" s="78">
        <v>4.9000000000000002E-2</v>
      </c>
    </row>
    <row r="976" spans="1:2" x14ac:dyDescent="0.25">
      <c r="A976" s="79">
        <v>42776.541666666664</v>
      </c>
      <c r="B976" s="78">
        <v>0.05</v>
      </c>
    </row>
    <row r="977" spans="1:2" x14ac:dyDescent="0.25">
      <c r="A977" s="79">
        <v>42776.583333333336</v>
      </c>
      <c r="B977" s="78">
        <v>4.7E-2</v>
      </c>
    </row>
    <row r="978" spans="1:2" x14ac:dyDescent="0.25">
      <c r="A978" s="79">
        <v>42776.625</v>
      </c>
      <c r="B978" s="78">
        <v>4.7E-2</v>
      </c>
    </row>
    <row r="979" spans="1:2" x14ac:dyDescent="0.25">
      <c r="A979" s="79">
        <v>42776.666666666664</v>
      </c>
      <c r="B979" s="78">
        <v>6.8000000000000005E-2</v>
      </c>
    </row>
    <row r="980" spans="1:2" x14ac:dyDescent="0.25">
      <c r="A980" s="79">
        <v>42776.708333333336</v>
      </c>
      <c r="B980" s="78">
        <v>3.11</v>
      </c>
    </row>
    <row r="981" spans="1:2" x14ac:dyDescent="0.25">
      <c r="A981" s="79">
        <v>42776.75</v>
      </c>
      <c r="B981" s="78">
        <v>4.9409999999999998</v>
      </c>
    </row>
    <row r="982" spans="1:2" x14ac:dyDescent="0.25">
      <c r="A982" s="79">
        <v>42776.791666666664</v>
      </c>
      <c r="B982" s="78">
        <v>4.9649999999999999</v>
      </c>
    </row>
    <row r="983" spans="1:2" x14ac:dyDescent="0.25">
      <c r="A983" s="79">
        <v>42776.833333333336</v>
      </c>
      <c r="B983" s="78">
        <v>4.9800000000000004</v>
      </c>
    </row>
    <row r="984" spans="1:2" x14ac:dyDescent="0.25">
      <c r="A984" s="79">
        <v>42776.875</v>
      </c>
      <c r="B984" s="78">
        <v>4.9619999999999997</v>
      </c>
    </row>
    <row r="985" spans="1:2" x14ac:dyDescent="0.25">
      <c r="A985" s="79">
        <v>42776.916666666664</v>
      </c>
      <c r="B985" s="78">
        <v>4.931</v>
      </c>
    </row>
    <row r="986" spans="1:2" x14ac:dyDescent="0.25">
      <c r="A986" s="79">
        <v>42776.958333333336</v>
      </c>
      <c r="B986" s="78">
        <v>4.9400000000000004</v>
      </c>
    </row>
    <row r="987" spans="1:2" x14ac:dyDescent="0.25">
      <c r="A987" s="77">
        <v>42777</v>
      </c>
      <c r="B987" s="78">
        <v>4.9539999999999997</v>
      </c>
    </row>
    <row r="988" spans="1:2" x14ac:dyDescent="0.25">
      <c r="A988" s="79">
        <v>42777.041666666664</v>
      </c>
      <c r="B988" s="78">
        <v>4.9690000000000003</v>
      </c>
    </row>
    <row r="989" spans="1:2" x14ac:dyDescent="0.25">
      <c r="A989" s="79">
        <v>42777.083333333336</v>
      </c>
      <c r="B989" s="78">
        <v>4.9770000000000003</v>
      </c>
    </row>
    <row r="990" spans="1:2" x14ac:dyDescent="0.25">
      <c r="A990" s="79">
        <v>42777.125</v>
      </c>
      <c r="B990" s="78">
        <v>4.976</v>
      </c>
    </row>
    <row r="991" spans="1:2" x14ac:dyDescent="0.25">
      <c r="A991" s="79">
        <v>42777.166666666664</v>
      </c>
      <c r="B991" s="78">
        <v>4.96</v>
      </c>
    </row>
    <row r="992" spans="1:2" x14ac:dyDescent="0.25">
      <c r="A992" s="79">
        <v>42777.208333333336</v>
      </c>
      <c r="B992" s="78">
        <v>4.9400000000000004</v>
      </c>
    </row>
    <row r="993" spans="1:2" x14ac:dyDescent="0.25">
      <c r="A993" s="79">
        <v>42777.25</v>
      </c>
      <c r="B993" s="78">
        <v>3.8130000000000002</v>
      </c>
    </row>
    <row r="994" spans="1:2" x14ac:dyDescent="0.25">
      <c r="A994" s="79">
        <v>42777.291666666664</v>
      </c>
      <c r="B994" s="78">
        <v>4.8000000000000001E-2</v>
      </c>
    </row>
    <row r="995" spans="1:2" x14ac:dyDescent="0.25">
      <c r="A995" s="79">
        <v>42777.333333333336</v>
      </c>
      <c r="B995" s="78">
        <v>4.2000000000000003E-2</v>
      </c>
    </row>
    <row r="996" spans="1:2" x14ac:dyDescent="0.25">
      <c r="A996" s="79">
        <v>42777.375</v>
      </c>
      <c r="B996" s="78">
        <v>4.4999999999999998E-2</v>
      </c>
    </row>
    <row r="997" spans="1:2" x14ac:dyDescent="0.25">
      <c r="A997" s="79">
        <v>42777.416666666664</v>
      </c>
      <c r="B997" s="78">
        <v>4.5999999999999999E-2</v>
      </c>
    </row>
    <row r="998" spans="1:2" x14ac:dyDescent="0.25">
      <c r="A998" s="79">
        <v>42777.458333333336</v>
      </c>
      <c r="B998" s="78">
        <v>4.2999999999999997E-2</v>
      </c>
    </row>
    <row r="999" spans="1:2" x14ac:dyDescent="0.25">
      <c r="A999" s="79">
        <v>42777.5</v>
      </c>
      <c r="B999" s="78">
        <v>4.2999999999999997E-2</v>
      </c>
    </row>
    <row r="1000" spans="1:2" x14ac:dyDescent="0.25">
      <c r="A1000" s="79">
        <v>42777.541666666664</v>
      </c>
      <c r="B1000" s="78">
        <v>4.3999999999999997E-2</v>
      </c>
    </row>
    <row r="1001" spans="1:2" x14ac:dyDescent="0.25">
      <c r="A1001" s="79">
        <v>42777.583333333336</v>
      </c>
      <c r="B1001" s="78">
        <v>4.3999999999999997E-2</v>
      </c>
    </row>
    <row r="1002" spans="1:2" x14ac:dyDescent="0.25">
      <c r="A1002" s="79">
        <v>42777.625</v>
      </c>
      <c r="B1002" s="78">
        <v>4.4999999999999998E-2</v>
      </c>
    </row>
    <row r="1003" spans="1:2" x14ac:dyDescent="0.25">
      <c r="A1003" s="79">
        <v>42777.666666666664</v>
      </c>
      <c r="B1003" s="78">
        <v>6.2E-2</v>
      </c>
    </row>
    <row r="1004" spans="1:2" x14ac:dyDescent="0.25">
      <c r="A1004" s="79">
        <v>42777.708333333336</v>
      </c>
      <c r="B1004" s="78">
        <v>2.97</v>
      </c>
    </row>
    <row r="1005" spans="1:2" x14ac:dyDescent="0.25">
      <c r="A1005" s="79">
        <v>42777.75</v>
      </c>
      <c r="B1005" s="78">
        <v>4.9539999999999997</v>
      </c>
    </row>
    <row r="1006" spans="1:2" x14ac:dyDescent="0.25">
      <c r="A1006" s="79">
        <v>42777.791666666664</v>
      </c>
      <c r="B1006" s="78">
        <v>4.9720000000000004</v>
      </c>
    </row>
    <row r="1007" spans="1:2" x14ac:dyDescent="0.25">
      <c r="A1007" s="79">
        <v>42777.833333333336</v>
      </c>
      <c r="B1007" s="78">
        <v>4.9720000000000004</v>
      </c>
    </row>
    <row r="1008" spans="1:2" x14ac:dyDescent="0.25">
      <c r="A1008" s="79">
        <v>42777.875</v>
      </c>
      <c r="B1008" s="78">
        <v>4.9880000000000004</v>
      </c>
    </row>
    <row r="1009" spans="1:2" x14ac:dyDescent="0.25">
      <c r="A1009" s="79">
        <v>42777.916666666664</v>
      </c>
      <c r="B1009" s="78">
        <v>4.9939999999999998</v>
      </c>
    </row>
    <row r="1010" spans="1:2" x14ac:dyDescent="0.25">
      <c r="A1010" s="79">
        <v>42777.958333333336</v>
      </c>
      <c r="B1010" s="78">
        <v>4.9610000000000003</v>
      </c>
    </row>
    <row r="1011" spans="1:2" x14ac:dyDescent="0.25">
      <c r="A1011" s="77">
        <v>42778</v>
      </c>
      <c r="B1011" s="78">
        <v>4.9640000000000004</v>
      </c>
    </row>
    <row r="1012" spans="1:2" x14ac:dyDescent="0.25">
      <c r="A1012" s="79">
        <v>42778.041666666664</v>
      </c>
      <c r="B1012" s="78">
        <v>4.9260000000000002</v>
      </c>
    </row>
    <row r="1013" spans="1:2" x14ac:dyDescent="0.25">
      <c r="A1013" s="79">
        <v>42778.083333333336</v>
      </c>
      <c r="B1013" s="78">
        <v>4.9109999999999996</v>
      </c>
    </row>
    <row r="1014" spans="1:2" x14ac:dyDescent="0.25">
      <c r="A1014" s="79">
        <v>42778.125</v>
      </c>
      <c r="B1014" s="78">
        <v>4.923</v>
      </c>
    </row>
    <row r="1015" spans="1:2" x14ac:dyDescent="0.25">
      <c r="A1015" s="79">
        <v>42778.166666666664</v>
      </c>
      <c r="B1015" s="78">
        <v>4.9219999999999997</v>
      </c>
    </row>
    <row r="1016" spans="1:2" x14ac:dyDescent="0.25">
      <c r="A1016" s="79">
        <v>42778.208333333336</v>
      </c>
      <c r="B1016" s="78">
        <v>4.915</v>
      </c>
    </row>
    <row r="1017" spans="1:2" x14ac:dyDescent="0.25">
      <c r="A1017" s="79">
        <v>42778.25</v>
      </c>
      <c r="B1017" s="78">
        <v>3.6779999999999999</v>
      </c>
    </row>
    <row r="1018" spans="1:2" x14ac:dyDescent="0.25">
      <c r="A1018" s="79">
        <v>42778.291666666664</v>
      </c>
      <c r="B1018" s="78">
        <v>0.05</v>
      </c>
    </row>
    <row r="1019" spans="1:2" x14ac:dyDescent="0.25">
      <c r="A1019" s="79">
        <v>42778.333333333336</v>
      </c>
      <c r="B1019" s="78">
        <v>0.04</v>
      </c>
    </row>
    <row r="1020" spans="1:2" x14ac:dyDescent="0.25">
      <c r="A1020" s="79">
        <v>42778.375</v>
      </c>
      <c r="B1020" s="78">
        <v>4.2999999999999997E-2</v>
      </c>
    </row>
    <row r="1021" spans="1:2" x14ac:dyDescent="0.25">
      <c r="A1021" s="79">
        <v>42778.416666666664</v>
      </c>
      <c r="B1021" s="78">
        <v>4.5999999999999999E-2</v>
      </c>
    </row>
    <row r="1022" spans="1:2" x14ac:dyDescent="0.25">
      <c r="A1022" s="79">
        <v>42778.458333333336</v>
      </c>
      <c r="B1022" s="78">
        <v>4.5999999999999999E-2</v>
      </c>
    </row>
    <row r="1023" spans="1:2" x14ac:dyDescent="0.25">
      <c r="A1023" s="79">
        <v>42778.5</v>
      </c>
      <c r="B1023" s="78">
        <v>4.3999999999999997E-2</v>
      </c>
    </row>
    <row r="1024" spans="1:2" x14ac:dyDescent="0.25">
      <c r="A1024" s="79">
        <v>42778.541666666664</v>
      </c>
      <c r="B1024" s="78">
        <v>4.4999999999999998E-2</v>
      </c>
    </row>
    <row r="1025" spans="1:2" x14ac:dyDescent="0.25">
      <c r="A1025" s="79">
        <v>42778.583333333336</v>
      </c>
      <c r="B1025" s="78">
        <v>4.4999999999999998E-2</v>
      </c>
    </row>
    <row r="1026" spans="1:2" x14ac:dyDescent="0.25">
      <c r="A1026" s="79">
        <v>42778.625</v>
      </c>
      <c r="B1026" s="78">
        <v>4.7E-2</v>
      </c>
    </row>
    <row r="1027" spans="1:2" x14ac:dyDescent="0.25">
      <c r="A1027" s="79">
        <v>42778.666666666664</v>
      </c>
      <c r="B1027" s="78">
        <v>7.0000000000000007E-2</v>
      </c>
    </row>
    <row r="1028" spans="1:2" x14ac:dyDescent="0.25">
      <c r="A1028" s="79">
        <v>42778.708333333336</v>
      </c>
      <c r="B1028" s="78">
        <v>2.8959999999999999</v>
      </c>
    </row>
    <row r="1029" spans="1:2" x14ac:dyDescent="0.25">
      <c r="A1029" s="79">
        <v>42778.75</v>
      </c>
      <c r="B1029" s="78">
        <v>4.9710000000000001</v>
      </c>
    </row>
    <row r="1030" spans="1:2" x14ac:dyDescent="0.25">
      <c r="A1030" s="79">
        <v>42778.791666666664</v>
      </c>
      <c r="B1030" s="78">
        <v>4.9740000000000002</v>
      </c>
    </row>
    <row r="1031" spans="1:2" x14ac:dyDescent="0.25">
      <c r="A1031" s="79">
        <v>42778.833333333336</v>
      </c>
      <c r="B1031" s="78">
        <v>4.9930000000000003</v>
      </c>
    </row>
    <row r="1032" spans="1:2" x14ac:dyDescent="0.25">
      <c r="A1032" s="79">
        <v>42778.875</v>
      </c>
      <c r="B1032" s="78">
        <v>5.0049999999999999</v>
      </c>
    </row>
    <row r="1033" spans="1:2" x14ac:dyDescent="0.25">
      <c r="A1033" s="79">
        <v>42778.916666666664</v>
      </c>
      <c r="B1033" s="78">
        <v>5.0090000000000003</v>
      </c>
    </row>
    <row r="1034" spans="1:2" x14ac:dyDescent="0.25">
      <c r="A1034" s="79">
        <v>42778.958333333336</v>
      </c>
      <c r="B1034" s="78">
        <v>4.9740000000000002</v>
      </c>
    </row>
    <row r="1035" spans="1:2" x14ac:dyDescent="0.25">
      <c r="A1035" s="77">
        <v>42779</v>
      </c>
      <c r="B1035" s="78">
        <v>4.9889999999999999</v>
      </c>
    </row>
    <row r="1036" spans="1:2" x14ac:dyDescent="0.25">
      <c r="A1036" s="79">
        <v>42779.041666666664</v>
      </c>
      <c r="B1036" s="78">
        <v>4.9939999999999998</v>
      </c>
    </row>
    <row r="1037" spans="1:2" x14ac:dyDescent="0.25">
      <c r="A1037" s="79">
        <v>42779.083333333336</v>
      </c>
      <c r="B1037" s="78">
        <v>4.9930000000000003</v>
      </c>
    </row>
    <row r="1038" spans="1:2" x14ac:dyDescent="0.25">
      <c r="A1038" s="79">
        <v>42779.125</v>
      </c>
      <c r="B1038" s="78">
        <v>4.9909999999999997</v>
      </c>
    </row>
    <row r="1039" spans="1:2" x14ac:dyDescent="0.25">
      <c r="A1039" s="79">
        <v>42779.166666666664</v>
      </c>
      <c r="B1039" s="78">
        <v>4.9740000000000002</v>
      </c>
    </row>
    <row r="1040" spans="1:2" x14ac:dyDescent="0.25">
      <c r="A1040" s="79">
        <v>42779.208333333336</v>
      </c>
      <c r="B1040" s="78">
        <v>4.9359999999999999</v>
      </c>
    </row>
    <row r="1041" spans="1:2" x14ac:dyDescent="0.25">
      <c r="A1041" s="79">
        <v>42779.25</v>
      </c>
      <c r="B1041" s="78">
        <v>3.665</v>
      </c>
    </row>
    <row r="1042" spans="1:2" x14ac:dyDescent="0.25">
      <c r="A1042" s="79">
        <v>42779.291666666664</v>
      </c>
      <c r="B1042" s="78">
        <v>5.3999999999999999E-2</v>
      </c>
    </row>
    <row r="1043" spans="1:2" x14ac:dyDescent="0.25">
      <c r="A1043" s="79">
        <v>42779.333333333336</v>
      </c>
      <c r="B1043" s="78">
        <v>4.5999999999999999E-2</v>
      </c>
    </row>
    <row r="1044" spans="1:2" x14ac:dyDescent="0.25">
      <c r="A1044" s="79">
        <v>42779.375</v>
      </c>
      <c r="B1044" s="78">
        <v>5.0999999999999997E-2</v>
      </c>
    </row>
    <row r="1045" spans="1:2" x14ac:dyDescent="0.25">
      <c r="A1045" s="79">
        <v>42779.416666666664</v>
      </c>
      <c r="B1045" s="78">
        <v>5.5E-2</v>
      </c>
    </row>
    <row r="1046" spans="1:2" x14ac:dyDescent="0.25">
      <c r="A1046" s="79">
        <v>42779.458333333336</v>
      </c>
      <c r="B1046" s="78">
        <v>5.0999999999999997E-2</v>
      </c>
    </row>
    <row r="1047" spans="1:2" x14ac:dyDescent="0.25">
      <c r="A1047" s="79">
        <v>42779.5</v>
      </c>
      <c r="B1047" s="78">
        <v>5.5E-2</v>
      </c>
    </row>
    <row r="1048" spans="1:2" x14ac:dyDescent="0.25">
      <c r="A1048" s="79">
        <v>42779.541666666664</v>
      </c>
      <c r="B1048" s="78">
        <v>4.7E-2</v>
      </c>
    </row>
    <row r="1049" spans="1:2" x14ac:dyDescent="0.25">
      <c r="A1049" s="79">
        <v>42779.583333333336</v>
      </c>
      <c r="B1049" s="78">
        <v>4.5999999999999999E-2</v>
      </c>
    </row>
    <row r="1050" spans="1:2" x14ac:dyDescent="0.25">
      <c r="A1050" s="79">
        <v>42779.625</v>
      </c>
      <c r="B1050" s="78">
        <v>4.8000000000000001E-2</v>
      </c>
    </row>
    <row r="1051" spans="1:2" x14ac:dyDescent="0.25">
      <c r="A1051" s="79">
        <v>42779.666666666664</v>
      </c>
      <c r="B1051" s="78">
        <v>6.3E-2</v>
      </c>
    </row>
    <row r="1052" spans="1:2" x14ac:dyDescent="0.25">
      <c r="A1052" s="79">
        <v>42779.708333333336</v>
      </c>
      <c r="B1052" s="78">
        <v>2.7080000000000002</v>
      </c>
    </row>
    <row r="1053" spans="1:2" x14ac:dyDescent="0.25">
      <c r="A1053" s="79">
        <v>42779.75</v>
      </c>
      <c r="B1053" s="78">
        <v>4.9390000000000001</v>
      </c>
    </row>
    <row r="1054" spans="1:2" x14ac:dyDescent="0.25">
      <c r="A1054" s="79">
        <v>42779.791666666664</v>
      </c>
      <c r="B1054" s="78">
        <v>4.95</v>
      </c>
    </row>
    <row r="1055" spans="1:2" x14ac:dyDescent="0.25">
      <c r="A1055" s="79">
        <v>42779.833333333336</v>
      </c>
      <c r="B1055" s="78">
        <v>4.9660000000000002</v>
      </c>
    </row>
    <row r="1056" spans="1:2" x14ac:dyDescent="0.25">
      <c r="A1056" s="79">
        <v>42779.875</v>
      </c>
      <c r="B1056" s="78">
        <v>5.0030000000000001</v>
      </c>
    </row>
    <row r="1057" spans="1:2" x14ac:dyDescent="0.25">
      <c r="A1057" s="79">
        <v>42779.916666666664</v>
      </c>
      <c r="B1057" s="78">
        <v>4.9809999999999999</v>
      </c>
    </row>
    <row r="1058" spans="1:2" x14ac:dyDescent="0.25">
      <c r="A1058" s="79">
        <v>42779.958333333336</v>
      </c>
      <c r="B1058" s="78">
        <v>4.97</v>
      </c>
    </row>
    <row r="1059" spans="1:2" x14ac:dyDescent="0.25">
      <c r="A1059" s="77">
        <v>42780</v>
      </c>
      <c r="B1059" s="78">
        <v>4.9829999999999997</v>
      </c>
    </row>
    <row r="1060" spans="1:2" x14ac:dyDescent="0.25">
      <c r="A1060" s="79">
        <v>42780.041666666664</v>
      </c>
      <c r="B1060" s="78">
        <v>4.9989999999999997</v>
      </c>
    </row>
    <row r="1061" spans="1:2" x14ac:dyDescent="0.25">
      <c r="A1061" s="79">
        <v>42780.083333333336</v>
      </c>
      <c r="B1061" s="78">
        <v>4.9939999999999998</v>
      </c>
    </row>
    <row r="1062" spans="1:2" x14ac:dyDescent="0.25">
      <c r="A1062" s="79">
        <v>42780.125</v>
      </c>
      <c r="B1062" s="78">
        <v>4.9889999999999999</v>
      </c>
    </row>
    <row r="1063" spans="1:2" x14ac:dyDescent="0.25">
      <c r="A1063" s="79">
        <v>42780.166666666664</v>
      </c>
      <c r="B1063" s="78">
        <v>4.9710000000000001</v>
      </c>
    </row>
    <row r="1064" spans="1:2" x14ac:dyDescent="0.25">
      <c r="A1064" s="79">
        <v>42780.208333333336</v>
      </c>
      <c r="B1064" s="78">
        <v>4.9290000000000003</v>
      </c>
    </row>
    <row r="1065" spans="1:2" x14ac:dyDescent="0.25">
      <c r="A1065" s="79">
        <v>42780.25</v>
      </c>
      <c r="B1065" s="78">
        <v>3.3940000000000001</v>
      </c>
    </row>
    <row r="1066" spans="1:2" x14ac:dyDescent="0.25">
      <c r="A1066" s="79">
        <v>42780.291666666664</v>
      </c>
      <c r="B1066" s="78">
        <v>5.3999999999999999E-2</v>
      </c>
    </row>
    <row r="1067" spans="1:2" x14ac:dyDescent="0.25">
      <c r="A1067" s="79">
        <v>42780.333333333336</v>
      </c>
      <c r="B1067" s="78">
        <v>4.9000000000000002E-2</v>
      </c>
    </row>
    <row r="1068" spans="1:2" x14ac:dyDescent="0.25">
      <c r="A1068" s="79">
        <v>42780.375</v>
      </c>
      <c r="B1068" s="78">
        <v>5.2999999999999999E-2</v>
      </c>
    </row>
    <row r="1069" spans="1:2" x14ac:dyDescent="0.25">
      <c r="A1069" s="79">
        <v>42780.416666666664</v>
      </c>
      <c r="B1069" s="78">
        <v>5.8000000000000003E-2</v>
      </c>
    </row>
    <row r="1070" spans="1:2" x14ac:dyDescent="0.25">
      <c r="A1070" s="79">
        <v>42780.458333333336</v>
      </c>
      <c r="B1070" s="78">
        <v>4.9000000000000002E-2</v>
      </c>
    </row>
    <row r="1071" spans="1:2" x14ac:dyDescent="0.25">
      <c r="A1071" s="79">
        <v>42780.5</v>
      </c>
      <c r="B1071" s="78">
        <v>4.7E-2</v>
      </c>
    </row>
    <row r="1072" spans="1:2" x14ac:dyDescent="0.25">
      <c r="A1072" s="79">
        <v>42780.541666666664</v>
      </c>
      <c r="B1072" s="78">
        <v>4.9000000000000002E-2</v>
      </c>
    </row>
    <row r="1073" spans="1:2" x14ac:dyDescent="0.25">
      <c r="A1073" s="79">
        <v>42780.583333333336</v>
      </c>
      <c r="B1073" s="78">
        <v>4.9000000000000002E-2</v>
      </c>
    </row>
    <row r="1074" spans="1:2" x14ac:dyDescent="0.25">
      <c r="A1074" s="79">
        <v>42780.625</v>
      </c>
      <c r="B1074" s="78">
        <v>4.9000000000000002E-2</v>
      </c>
    </row>
    <row r="1075" spans="1:2" x14ac:dyDescent="0.25">
      <c r="A1075" s="79">
        <v>42780.666666666664</v>
      </c>
      <c r="B1075" s="78">
        <v>6.6000000000000003E-2</v>
      </c>
    </row>
    <row r="1076" spans="1:2" x14ac:dyDescent="0.25">
      <c r="A1076" s="79">
        <v>42780.708333333336</v>
      </c>
      <c r="B1076" s="78">
        <v>2.63</v>
      </c>
    </row>
    <row r="1077" spans="1:2" x14ac:dyDescent="0.25">
      <c r="A1077" s="79">
        <v>42780.75</v>
      </c>
      <c r="B1077" s="78">
        <v>4.9400000000000004</v>
      </c>
    </row>
    <row r="1078" spans="1:2" x14ac:dyDescent="0.25">
      <c r="A1078" s="79">
        <v>42780.791666666664</v>
      </c>
      <c r="B1078" s="78">
        <v>4.9539999999999997</v>
      </c>
    </row>
    <row r="1079" spans="1:2" x14ac:dyDescent="0.25">
      <c r="A1079" s="79">
        <v>42780.833333333336</v>
      </c>
      <c r="B1079" s="78">
        <v>4.9740000000000002</v>
      </c>
    </row>
    <row r="1080" spans="1:2" x14ac:dyDescent="0.25">
      <c r="A1080" s="79">
        <v>42780.875</v>
      </c>
      <c r="B1080" s="78">
        <v>4.9370000000000003</v>
      </c>
    </row>
    <row r="1081" spans="1:2" x14ac:dyDescent="0.25">
      <c r="A1081" s="79">
        <v>42780.916666666664</v>
      </c>
      <c r="B1081" s="78">
        <v>4.96</v>
      </c>
    </row>
    <row r="1082" spans="1:2" x14ac:dyDescent="0.25">
      <c r="A1082" s="79">
        <v>42780.958333333336</v>
      </c>
      <c r="B1082" s="78">
        <v>4.9509999999999996</v>
      </c>
    </row>
    <row r="1083" spans="1:2" x14ac:dyDescent="0.25">
      <c r="A1083" s="77">
        <v>42781</v>
      </c>
      <c r="B1083" s="78">
        <v>4.93</v>
      </c>
    </row>
    <row r="1084" spans="1:2" x14ac:dyDescent="0.25">
      <c r="A1084" s="79">
        <v>42781.041666666664</v>
      </c>
      <c r="B1084" s="78">
        <v>4.9390000000000001</v>
      </c>
    </row>
    <row r="1085" spans="1:2" x14ac:dyDescent="0.25">
      <c r="A1085" s="79">
        <v>42781.083333333336</v>
      </c>
      <c r="B1085" s="78">
        <v>4.9480000000000004</v>
      </c>
    </row>
    <row r="1086" spans="1:2" x14ac:dyDescent="0.25">
      <c r="A1086" s="79">
        <v>42781.125</v>
      </c>
      <c r="B1086" s="78">
        <v>4.9429999999999996</v>
      </c>
    </row>
    <row r="1087" spans="1:2" x14ac:dyDescent="0.25">
      <c r="A1087" s="79">
        <v>42781.166666666664</v>
      </c>
      <c r="B1087" s="78">
        <v>4.9240000000000004</v>
      </c>
    </row>
    <row r="1088" spans="1:2" x14ac:dyDescent="0.25">
      <c r="A1088" s="79">
        <v>42781.208333333336</v>
      </c>
      <c r="B1088" s="78">
        <v>4.9390000000000001</v>
      </c>
    </row>
    <row r="1089" spans="1:2" x14ac:dyDescent="0.25">
      <c r="A1089" s="79">
        <v>42781.25</v>
      </c>
      <c r="B1089" s="78">
        <v>3.2429999999999999</v>
      </c>
    </row>
    <row r="1090" spans="1:2" x14ac:dyDescent="0.25">
      <c r="A1090" s="79">
        <v>42781.291666666664</v>
      </c>
      <c r="B1090" s="78">
        <v>5.5E-2</v>
      </c>
    </row>
    <row r="1091" spans="1:2" x14ac:dyDescent="0.25">
      <c r="A1091" s="79">
        <v>42781.333333333336</v>
      </c>
      <c r="B1091" s="78">
        <v>4.8000000000000001E-2</v>
      </c>
    </row>
    <row r="1092" spans="1:2" x14ac:dyDescent="0.25">
      <c r="A1092" s="79">
        <v>42781.375</v>
      </c>
      <c r="B1092" s="78">
        <v>4.9000000000000002E-2</v>
      </c>
    </row>
    <row r="1093" spans="1:2" x14ac:dyDescent="0.25">
      <c r="A1093" s="79">
        <v>42781.416666666664</v>
      </c>
      <c r="B1093" s="78">
        <v>0.05</v>
      </c>
    </row>
    <row r="1094" spans="1:2" x14ac:dyDescent="0.25">
      <c r="A1094" s="79">
        <v>42781.458333333336</v>
      </c>
      <c r="B1094" s="78">
        <v>5.3999999999999999E-2</v>
      </c>
    </row>
    <row r="1095" spans="1:2" x14ac:dyDescent="0.25">
      <c r="A1095" s="79">
        <v>42781.5</v>
      </c>
      <c r="B1095" s="78">
        <v>5.2999999999999999E-2</v>
      </c>
    </row>
    <row r="1096" spans="1:2" x14ac:dyDescent="0.25">
      <c r="A1096" s="79">
        <v>42781.541666666664</v>
      </c>
      <c r="B1096" s="78">
        <v>4.8000000000000001E-2</v>
      </c>
    </row>
    <row r="1097" spans="1:2" x14ac:dyDescent="0.25">
      <c r="A1097" s="79">
        <v>42781.583333333336</v>
      </c>
      <c r="B1097" s="78">
        <v>4.7E-2</v>
      </c>
    </row>
    <row r="1098" spans="1:2" x14ac:dyDescent="0.25">
      <c r="A1098" s="79">
        <v>42781.625</v>
      </c>
      <c r="B1098" s="78">
        <v>4.8000000000000001E-2</v>
      </c>
    </row>
    <row r="1099" spans="1:2" x14ac:dyDescent="0.25">
      <c r="A1099" s="79">
        <v>42781.666666666664</v>
      </c>
      <c r="B1099" s="78">
        <v>6.3E-2</v>
      </c>
    </row>
    <row r="1100" spans="1:2" x14ac:dyDescent="0.25">
      <c r="A1100" s="79">
        <v>42781.708333333336</v>
      </c>
      <c r="B1100" s="78">
        <v>2.48</v>
      </c>
    </row>
    <row r="1101" spans="1:2" x14ac:dyDescent="0.25">
      <c r="A1101" s="79">
        <v>42781.75</v>
      </c>
      <c r="B1101" s="78">
        <v>4.9690000000000003</v>
      </c>
    </row>
    <row r="1102" spans="1:2" x14ac:dyDescent="0.25">
      <c r="A1102" s="79">
        <v>42781.791666666664</v>
      </c>
      <c r="B1102" s="78">
        <v>4.9720000000000004</v>
      </c>
    </row>
    <row r="1103" spans="1:2" x14ac:dyDescent="0.25">
      <c r="A1103" s="79">
        <v>42781.833333333336</v>
      </c>
      <c r="B1103" s="78">
        <v>4.9640000000000004</v>
      </c>
    </row>
    <row r="1104" spans="1:2" x14ac:dyDescent="0.25">
      <c r="A1104" s="79">
        <v>42781.875</v>
      </c>
      <c r="B1104" s="78">
        <v>4.984</v>
      </c>
    </row>
    <row r="1105" spans="1:2" x14ac:dyDescent="0.25">
      <c r="A1105" s="79">
        <v>42781.916666666664</v>
      </c>
      <c r="B1105" s="78">
        <v>4.9859999999999998</v>
      </c>
    </row>
    <row r="1106" spans="1:2" x14ac:dyDescent="0.25">
      <c r="A1106" s="79">
        <v>42781.958333333336</v>
      </c>
      <c r="B1106" s="78">
        <v>4.9580000000000002</v>
      </c>
    </row>
    <row r="1107" spans="1:2" x14ac:dyDescent="0.25">
      <c r="A1107" s="77">
        <v>42782</v>
      </c>
      <c r="B1107" s="78">
        <v>4.9610000000000003</v>
      </c>
    </row>
    <row r="1108" spans="1:2" x14ac:dyDescent="0.25">
      <c r="A1108" s="79">
        <v>42782.041666666664</v>
      </c>
      <c r="B1108" s="78">
        <v>4.9720000000000004</v>
      </c>
    </row>
    <row r="1109" spans="1:2" x14ac:dyDescent="0.25">
      <c r="A1109" s="79">
        <v>42782.083333333336</v>
      </c>
      <c r="B1109" s="78">
        <v>4.968</v>
      </c>
    </row>
    <row r="1110" spans="1:2" x14ac:dyDescent="0.25">
      <c r="A1110" s="79">
        <v>42782.125</v>
      </c>
      <c r="B1110" s="78">
        <v>4.9649999999999999</v>
      </c>
    </row>
    <row r="1111" spans="1:2" x14ac:dyDescent="0.25">
      <c r="A1111" s="79">
        <v>42782.166666666664</v>
      </c>
      <c r="B1111" s="78">
        <v>4.9470000000000001</v>
      </c>
    </row>
    <row r="1112" spans="1:2" x14ac:dyDescent="0.25">
      <c r="A1112" s="79">
        <v>42782.208333333336</v>
      </c>
      <c r="B1112" s="78">
        <v>4.9080000000000004</v>
      </c>
    </row>
    <row r="1113" spans="1:2" x14ac:dyDescent="0.25">
      <c r="A1113" s="79">
        <v>42782.25</v>
      </c>
      <c r="B1113" s="78">
        <v>3.1539999999999999</v>
      </c>
    </row>
    <row r="1114" spans="1:2" x14ac:dyDescent="0.25">
      <c r="A1114" s="79">
        <v>42782.291666666664</v>
      </c>
      <c r="B1114" s="78">
        <v>5.7000000000000002E-2</v>
      </c>
    </row>
    <row r="1115" spans="1:2" x14ac:dyDescent="0.25">
      <c r="A1115" s="79">
        <v>42782.333333333336</v>
      </c>
      <c r="B1115" s="78">
        <v>0.05</v>
      </c>
    </row>
    <row r="1116" spans="1:2" x14ac:dyDescent="0.25">
      <c r="A1116" s="79">
        <v>42782.375</v>
      </c>
      <c r="B1116" s="78">
        <v>5.2999999999999999E-2</v>
      </c>
    </row>
    <row r="1117" spans="1:2" x14ac:dyDescent="0.25">
      <c r="A1117" s="79">
        <v>42782.416666666664</v>
      </c>
      <c r="B1117" s="78">
        <v>4.9000000000000002E-2</v>
      </c>
    </row>
    <row r="1118" spans="1:2" x14ac:dyDescent="0.25">
      <c r="A1118" s="79">
        <v>42782.458333333336</v>
      </c>
      <c r="B1118" s="78">
        <v>5.6000000000000001E-2</v>
      </c>
    </row>
    <row r="1119" spans="1:2" x14ac:dyDescent="0.25">
      <c r="A1119" s="79">
        <v>42782.5</v>
      </c>
      <c r="B1119" s="78">
        <v>5.5E-2</v>
      </c>
    </row>
    <row r="1120" spans="1:2" x14ac:dyDescent="0.25">
      <c r="A1120" s="79">
        <v>42782.541666666664</v>
      </c>
      <c r="B1120" s="78">
        <v>5.0999999999999997E-2</v>
      </c>
    </row>
    <row r="1121" spans="1:2" x14ac:dyDescent="0.25">
      <c r="A1121" s="79">
        <v>42782.583333333336</v>
      </c>
      <c r="B1121" s="78">
        <v>0.05</v>
      </c>
    </row>
    <row r="1122" spans="1:2" x14ac:dyDescent="0.25">
      <c r="A1122" s="79">
        <v>42782.625</v>
      </c>
      <c r="B1122" s="78">
        <v>4.8000000000000001E-2</v>
      </c>
    </row>
    <row r="1123" spans="1:2" x14ac:dyDescent="0.25">
      <c r="A1123" s="79">
        <v>42782.666666666664</v>
      </c>
      <c r="B1123" s="78">
        <v>6.9000000000000006E-2</v>
      </c>
    </row>
    <row r="1124" spans="1:2" x14ac:dyDescent="0.25">
      <c r="A1124" s="79">
        <v>42782.708333333336</v>
      </c>
      <c r="B1124" s="78">
        <v>2.3319999999999999</v>
      </c>
    </row>
    <row r="1125" spans="1:2" x14ac:dyDescent="0.25">
      <c r="A1125" s="79">
        <v>42782.75</v>
      </c>
      <c r="B1125" s="78">
        <v>4.9779999999999998</v>
      </c>
    </row>
    <row r="1126" spans="1:2" x14ac:dyDescent="0.25">
      <c r="A1126" s="79">
        <v>42782.791666666664</v>
      </c>
      <c r="B1126" s="78">
        <v>4.968</v>
      </c>
    </row>
    <row r="1127" spans="1:2" x14ac:dyDescent="0.25">
      <c r="A1127" s="79">
        <v>42782.833333333336</v>
      </c>
      <c r="B1127" s="78">
        <v>4.9530000000000003</v>
      </c>
    </row>
    <row r="1128" spans="1:2" x14ac:dyDescent="0.25">
      <c r="A1128" s="79">
        <v>42782.875</v>
      </c>
      <c r="B1128" s="78">
        <v>4.9429999999999996</v>
      </c>
    </row>
    <row r="1129" spans="1:2" x14ac:dyDescent="0.25">
      <c r="A1129" s="79">
        <v>42782.916666666664</v>
      </c>
      <c r="B1129" s="78">
        <v>4.9720000000000004</v>
      </c>
    </row>
    <row r="1130" spans="1:2" x14ac:dyDescent="0.25">
      <c r="A1130" s="79">
        <v>42782.958333333336</v>
      </c>
      <c r="B1130" s="78">
        <v>4.9640000000000004</v>
      </c>
    </row>
    <row r="1131" spans="1:2" x14ac:dyDescent="0.25">
      <c r="A1131" s="77">
        <v>42783</v>
      </c>
      <c r="B1131" s="78">
        <v>4.976</v>
      </c>
    </row>
    <row r="1132" spans="1:2" x14ac:dyDescent="0.25">
      <c r="A1132" s="79">
        <v>42783.041666666664</v>
      </c>
      <c r="B1132" s="78">
        <v>4.9660000000000002</v>
      </c>
    </row>
    <row r="1133" spans="1:2" x14ac:dyDescent="0.25">
      <c r="A1133" s="79">
        <v>42783.083333333336</v>
      </c>
      <c r="B1133" s="78">
        <v>4.9740000000000002</v>
      </c>
    </row>
    <row r="1134" spans="1:2" x14ac:dyDescent="0.25">
      <c r="A1134" s="79">
        <v>42783.125</v>
      </c>
      <c r="B1134" s="78">
        <v>4.944</v>
      </c>
    </row>
    <row r="1135" spans="1:2" x14ac:dyDescent="0.25">
      <c r="A1135" s="79">
        <v>42783.166666666664</v>
      </c>
      <c r="B1135" s="78">
        <v>4.9180000000000001</v>
      </c>
    </row>
    <row r="1136" spans="1:2" x14ac:dyDescent="0.25">
      <c r="A1136" s="79">
        <v>42783.208333333336</v>
      </c>
      <c r="B1136" s="78">
        <v>4.8860000000000001</v>
      </c>
    </row>
    <row r="1137" spans="1:2" x14ac:dyDescent="0.25">
      <c r="A1137" s="79">
        <v>42783.25</v>
      </c>
      <c r="B1137" s="78">
        <v>2.988</v>
      </c>
    </row>
    <row r="1138" spans="1:2" x14ac:dyDescent="0.25">
      <c r="A1138" s="79">
        <v>42783.291666666664</v>
      </c>
      <c r="B1138" s="78">
        <v>5.5E-2</v>
      </c>
    </row>
    <row r="1139" spans="1:2" x14ac:dyDescent="0.25">
      <c r="A1139" s="79">
        <v>42783.333333333336</v>
      </c>
      <c r="B1139" s="78">
        <v>4.7E-2</v>
      </c>
    </row>
    <row r="1140" spans="1:2" x14ac:dyDescent="0.25">
      <c r="A1140" s="79">
        <v>42783.375</v>
      </c>
      <c r="B1140" s="78">
        <v>4.9000000000000002E-2</v>
      </c>
    </row>
    <row r="1141" spans="1:2" x14ac:dyDescent="0.25">
      <c r="A1141" s="79">
        <v>42783.416666666664</v>
      </c>
      <c r="B1141" s="78">
        <v>0.05</v>
      </c>
    </row>
    <row r="1142" spans="1:2" x14ac:dyDescent="0.25">
      <c r="A1142" s="79">
        <v>42783.458333333336</v>
      </c>
      <c r="B1142" s="78">
        <v>5.5E-2</v>
      </c>
    </row>
    <row r="1143" spans="1:2" x14ac:dyDescent="0.25">
      <c r="A1143" s="79">
        <v>42783.5</v>
      </c>
      <c r="B1143" s="78">
        <v>4.9000000000000002E-2</v>
      </c>
    </row>
    <row r="1144" spans="1:2" x14ac:dyDescent="0.25">
      <c r="A1144" s="79">
        <v>42783.541666666664</v>
      </c>
      <c r="B1144" s="78">
        <v>4.7E-2</v>
      </c>
    </row>
    <row r="1145" spans="1:2" x14ac:dyDescent="0.25">
      <c r="A1145" s="79">
        <v>42783.583333333336</v>
      </c>
      <c r="B1145" s="78">
        <v>4.4999999999999998E-2</v>
      </c>
    </row>
    <row r="1146" spans="1:2" x14ac:dyDescent="0.25">
      <c r="A1146" s="79">
        <v>42783.625</v>
      </c>
      <c r="B1146" s="78">
        <v>4.4999999999999998E-2</v>
      </c>
    </row>
    <row r="1147" spans="1:2" x14ac:dyDescent="0.25">
      <c r="A1147" s="79">
        <v>42783.666666666664</v>
      </c>
      <c r="B1147" s="78">
        <v>0.06</v>
      </c>
    </row>
    <row r="1148" spans="1:2" x14ac:dyDescent="0.25">
      <c r="A1148" s="79">
        <v>42783.708333333336</v>
      </c>
      <c r="B1148" s="78">
        <v>2.25</v>
      </c>
    </row>
    <row r="1149" spans="1:2" x14ac:dyDescent="0.25">
      <c r="A1149" s="79">
        <v>42783.75</v>
      </c>
      <c r="B1149" s="78">
        <v>4.9770000000000003</v>
      </c>
    </row>
    <row r="1150" spans="1:2" x14ac:dyDescent="0.25">
      <c r="A1150" s="79">
        <v>42783.791666666664</v>
      </c>
      <c r="B1150" s="78">
        <v>5.01</v>
      </c>
    </row>
    <row r="1151" spans="1:2" x14ac:dyDescent="0.25">
      <c r="A1151" s="79">
        <v>42783.833333333336</v>
      </c>
      <c r="B1151" s="78">
        <v>4.9870000000000001</v>
      </c>
    </row>
    <row r="1152" spans="1:2" x14ac:dyDescent="0.25">
      <c r="A1152" s="79">
        <v>42783.875</v>
      </c>
      <c r="B1152" s="78">
        <v>4.968</v>
      </c>
    </row>
    <row r="1153" spans="1:2" x14ac:dyDescent="0.25">
      <c r="A1153" s="79">
        <v>42783.916666666664</v>
      </c>
      <c r="B1153" s="78">
        <v>4.9269999999999996</v>
      </c>
    </row>
    <row r="1154" spans="1:2" x14ac:dyDescent="0.25">
      <c r="A1154" s="79">
        <v>42783.958333333336</v>
      </c>
      <c r="B1154" s="78">
        <v>4.9589999999999996</v>
      </c>
    </row>
    <row r="1155" spans="1:2" x14ac:dyDescent="0.25">
      <c r="A1155" s="77">
        <v>42784</v>
      </c>
      <c r="B1155" s="78">
        <v>4.9859999999999998</v>
      </c>
    </row>
    <row r="1156" spans="1:2" x14ac:dyDescent="0.25">
      <c r="A1156" s="79">
        <v>42784.041666666664</v>
      </c>
      <c r="B1156" s="78">
        <v>4.9809999999999999</v>
      </c>
    </row>
    <row r="1157" spans="1:2" x14ac:dyDescent="0.25">
      <c r="A1157" s="79">
        <v>42784.083333333336</v>
      </c>
      <c r="B1157" s="78">
        <v>4.9630000000000001</v>
      </c>
    </row>
    <row r="1158" spans="1:2" x14ac:dyDescent="0.25">
      <c r="A1158" s="79">
        <v>42784.125</v>
      </c>
      <c r="B1158" s="78">
        <v>4.9809999999999999</v>
      </c>
    </row>
    <row r="1159" spans="1:2" x14ac:dyDescent="0.25">
      <c r="A1159" s="79">
        <v>42784.166666666664</v>
      </c>
      <c r="B1159" s="78">
        <v>4.9509999999999996</v>
      </c>
    </row>
    <row r="1160" spans="1:2" x14ac:dyDescent="0.25">
      <c r="A1160" s="79">
        <v>42784.208333333336</v>
      </c>
      <c r="B1160" s="78">
        <v>4.9349999999999996</v>
      </c>
    </row>
    <row r="1161" spans="1:2" x14ac:dyDescent="0.25">
      <c r="A1161" s="79">
        <v>42784.25</v>
      </c>
      <c r="B1161" s="78">
        <v>2.875</v>
      </c>
    </row>
    <row r="1162" spans="1:2" x14ac:dyDescent="0.25">
      <c r="A1162" s="79">
        <v>42784.291666666664</v>
      </c>
      <c r="B1162" s="78">
        <v>4.9000000000000002E-2</v>
      </c>
    </row>
    <row r="1163" spans="1:2" x14ac:dyDescent="0.25">
      <c r="A1163" s="79">
        <v>42784.333333333336</v>
      </c>
      <c r="B1163" s="78">
        <v>4.3999999999999997E-2</v>
      </c>
    </row>
    <row r="1164" spans="1:2" x14ac:dyDescent="0.25">
      <c r="A1164" s="79">
        <v>42784.375</v>
      </c>
      <c r="B1164" s="78">
        <v>4.4999999999999998E-2</v>
      </c>
    </row>
    <row r="1165" spans="1:2" x14ac:dyDescent="0.25">
      <c r="A1165" s="79">
        <v>42784.416666666664</v>
      </c>
      <c r="B1165" s="78">
        <v>4.9000000000000002E-2</v>
      </c>
    </row>
    <row r="1166" spans="1:2" x14ac:dyDescent="0.25">
      <c r="A1166" s="79">
        <v>42784.458333333336</v>
      </c>
      <c r="B1166" s="78">
        <v>5.1999999999999998E-2</v>
      </c>
    </row>
    <row r="1167" spans="1:2" x14ac:dyDescent="0.25">
      <c r="A1167" s="79">
        <v>42784.5</v>
      </c>
      <c r="B1167" s="78">
        <v>5.5E-2</v>
      </c>
    </row>
    <row r="1168" spans="1:2" x14ac:dyDescent="0.25">
      <c r="A1168" s="79">
        <v>42784.541666666664</v>
      </c>
      <c r="B1168" s="78">
        <v>4.7E-2</v>
      </c>
    </row>
    <row r="1169" spans="1:2" x14ac:dyDescent="0.25">
      <c r="A1169" s="79">
        <v>42784.583333333336</v>
      </c>
      <c r="B1169" s="78">
        <v>4.7E-2</v>
      </c>
    </row>
    <row r="1170" spans="1:2" x14ac:dyDescent="0.25">
      <c r="A1170" s="79">
        <v>42784.625</v>
      </c>
      <c r="B1170" s="78">
        <v>4.8000000000000001E-2</v>
      </c>
    </row>
    <row r="1171" spans="1:2" x14ac:dyDescent="0.25">
      <c r="A1171" s="79">
        <v>42784.666666666664</v>
      </c>
      <c r="B1171" s="78">
        <v>5.8000000000000003E-2</v>
      </c>
    </row>
    <row r="1172" spans="1:2" x14ac:dyDescent="0.25">
      <c r="A1172" s="79">
        <v>42784.708333333336</v>
      </c>
      <c r="B1172" s="78">
        <v>2.085</v>
      </c>
    </row>
    <row r="1173" spans="1:2" x14ac:dyDescent="0.25">
      <c r="A1173" s="79">
        <v>42784.75</v>
      </c>
      <c r="B1173" s="78">
        <v>4.9589999999999996</v>
      </c>
    </row>
    <row r="1174" spans="1:2" x14ac:dyDescent="0.25">
      <c r="A1174" s="79">
        <v>42784.791666666664</v>
      </c>
      <c r="B1174" s="78">
        <v>4.9720000000000004</v>
      </c>
    </row>
    <row r="1175" spans="1:2" x14ac:dyDescent="0.25">
      <c r="A1175" s="79">
        <v>42784.833333333336</v>
      </c>
      <c r="B1175" s="78">
        <v>5.0090000000000003</v>
      </c>
    </row>
    <row r="1176" spans="1:2" x14ac:dyDescent="0.25">
      <c r="A1176" s="79">
        <v>42784.875</v>
      </c>
      <c r="B1176" s="78">
        <v>4.9400000000000004</v>
      </c>
    </row>
    <row r="1177" spans="1:2" x14ac:dyDescent="0.25">
      <c r="A1177" s="79">
        <v>42784.916666666664</v>
      </c>
      <c r="B1177" s="78">
        <v>4.9400000000000004</v>
      </c>
    </row>
    <row r="1178" spans="1:2" x14ac:dyDescent="0.25">
      <c r="A1178" s="79">
        <v>42784.958333333336</v>
      </c>
      <c r="B1178" s="78">
        <v>4.968</v>
      </c>
    </row>
    <row r="1179" spans="1:2" x14ac:dyDescent="0.25">
      <c r="A1179" s="77">
        <v>42785</v>
      </c>
      <c r="B1179" s="78">
        <v>4.97</v>
      </c>
    </row>
    <row r="1180" spans="1:2" x14ac:dyDescent="0.25">
      <c r="A1180" s="79">
        <v>42785.041666666664</v>
      </c>
      <c r="B1180" s="78">
        <v>4.984</v>
      </c>
    </row>
    <row r="1181" spans="1:2" x14ac:dyDescent="0.25">
      <c r="A1181" s="79">
        <v>42785.083333333336</v>
      </c>
      <c r="B1181" s="78">
        <v>4.9950000000000001</v>
      </c>
    </row>
    <row r="1182" spans="1:2" x14ac:dyDescent="0.25">
      <c r="A1182" s="79">
        <v>42785.125</v>
      </c>
      <c r="B1182" s="78">
        <v>4.9980000000000002</v>
      </c>
    </row>
    <row r="1183" spans="1:2" x14ac:dyDescent="0.25">
      <c r="A1183" s="79">
        <v>42785.166666666664</v>
      </c>
      <c r="B1183" s="78">
        <v>4.9870000000000001</v>
      </c>
    </row>
    <row r="1184" spans="1:2" x14ac:dyDescent="0.25">
      <c r="A1184" s="79">
        <v>42785.208333333336</v>
      </c>
      <c r="B1184" s="78">
        <v>4.9740000000000002</v>
      </c>
    </row>
    <row r="1185" spans="1:2" x14ac:dyDescent="0.25">
      <c r="A1185" s="79">
        <v>42785.25</v>
      </c>
      <c r="B1185" s="78">
        <v>2.7170000000000001</v>
      </c>
    </row>
    <row r="1186" spans="1:2" x14ac:dyDescent="0.25">
      <c r="A1186" s="79">
        <v>42785.291666666664</v>
      </c>
      <c r="B1186" s="78">
        <v>4.4999999999999998E-2</v>
      </c>
    </row>
    <row r="1187" spans="1:2" x14ac:dyDescent="0.25">
      <c r="A1187" s="79">
        <v>42785.333333333336</v>
      </c>
      <c r="B1187" s="78">
        <v>4.1000000000000002E-2</v>
      </c>
    </row>
    <row r="1188" spans="1:2" x14ac:dyDescent="0.25">
      <c r="A1188" s="79">
        <v>42785.375</v>
      </c>
      <c r="B1188" s="78">
        <v>4.3999999999999997E-2</v>
      </c>
    </row>
    <row r="1189" spans="1:2" x14ac:dyDescent="0.25">
      <c r="A1189" s="79">
        <v>42785.416666666664</v>
      </c>
      <c r="B1189" s="78">
        <v>4.7E-2</v>
      </c>
    </row>
    <row r="1190" spans="1:2" x14ac:dyDescent="0.25">
      <c r="A1190" s="79">
        <v>42785.458333333336</v>
      </c>
      <c r="B1190" s="78">
        <v>4.4999999999999998E-2</v>
      </c>
    </row>
    <row r="1191" spans="1:2" x14ac:dyDescent="0.25">
      <c r="A1191" s="79">
        <v>42785.5</v>
      </c>
      <c r="B1191" s="78">
        <v>4.2000000000000003E-2</v>
      </c>
    </row>
    <row r="1192" spans="1:2" x14ac:dyDescent="0.25">
      <c r="A1192" s="79">
        <v>42785.541666666664</v>
      </c>
      <c r="B1192" s="78">
        <v>4.3999999999999997E-2</v>
      </c>
    </row>
    <row r="1193" spans="1:2" x14ac:dyDescent="0.25">
      <c r="A1193" s="79">
        <v>42785.583333333336</v>
      </c>
      <c r="B1193" s="78">
        <v>4.4999999999999998E-2</v>
      </c>
    </row>
    <row r="1194" spans="1:2" x14ac:dyDescent="0.25">
      <c r="A1194" s="79">
        <v>42785.625</v>
      </c>
      <c r="B1194" s="78">
        <v>4.3999999999999997E-2</v>
      </c>
    </row>
    <row r="1195" spans="1:2" x14ac:dyDescent="0.25">
      <c r="A1195" s="79">
        <v>42785.666666666664</v>
      </c>
      <c r="B1195" s="78">
        <v>5.5E-2</v>
      </c>
    </row>
    <row r="1196" spans="1:2" x14ac:dyDescent="0.25">
      <c r="A1196" s="79">
        <v>42785.708333333336</v>
      </c>
      <c r="B1196" s="78">
        <v>2.0219999999999998</v>
      </c>
    </row>
    <row r="1197" spans="1:2" x14ac:dyDescent="0.25">
      <c r="A1197" s="79">
        <v>42785.75</v>
      </c>
      <c r="B1197" s="78">
        <v>4.9960000000000004</v>
      </c>
    </row>
    <row r="1198" spans="1:2" x14ac:dyDescent="0.25">
      <c r="A1198" s="79">
        <v>42785.791666666664</v>
      </c>
      <c r="B1198" s="78">
        <v>5.0019999999999998</v>
      </c>
    </row>
    <row r="1199" spans="1:2" x14ac:dyDescent="0.25">
      <c r="A1199" s="79">
        <v>42785.833333333336</v>
      </c>
      <c r="B1199" s="78">
        <v>5.0229999999999997</v>
      </c>
    </row>
    <row r="1200" spans="1:2" x14ac:dyDescent="0.25">
      <c r="A1200" s="79">
        <v>42785.875</v>
      </c>
      <c r="B1200" s="78">
        <v>4.9960000000000004</v>
      </c>
    </row>
    <row r="1201" spans="1:2" x14ac:dyDescent="0.25">
      <c r="A1201" s="79">
        <v>42785.916666666664</v>
      </c>
      <c r="B1201" s="78">
        <v>5.0010000000000003</v>
      </c>
    </row>
    <row r="1202" spans="1:2" x14ac:dyDescent="0.25">
      <c r="A1202" s="79">
        <v>42785.958333333336</v>
      </c>
      <c r="B1202" s="78">
        <v>4.9589999999999996</v>
      </c>
    </row>
    <row r="1203" spans="1:2" x14ac:dyDescent="0.25">
      <c r="A1203" s="77">
        <v>42786</v>
      </c>
      <c r="B1203" s="78">
        <v>4.9390000000000001</v>
      </c>
    </row>
    <row r="1204" spans="1:2" x14ac:dyDescent="0.25">
      <c r="A1204" s="79">
        <v>42786.041666666664</v>
      </c>
      <c r="B1204" s="78">
        <v>4.9459999999999997</v>
      </c>
    </row>
    <row r="1205" spans="1:2" x14ac:dyDescent="0.25">
      <c r="A1205" s="79">
        <v>42786.083333333336</v>
      </c>
      <c r="B1205" s="78">
        <v>4.9509999999999996</v>
      </c>
    </row>
    <row r="1206" spans="1:2" x14ac:dyDescent="0.25">
      <c r="A1206" s="79">
        <v>42786.125</v>
      </c>
      <c r="B1206" s="78">
        <v>4.9580000000000002</v>
      </c>
    </row>
    <row r="1207" spans="1:2" x14ac:dyDescent="0.25">
      <c r="A1207" s="79">
        <v>42786.166666666664</v>
      </c>
      <c r="B1207" s="78">
        <v>4.9409999999999998</v>
      </c>
    </row>
    <row r="1208" spans="1:2" x14ac:dyDescent="0.25">
      <c r="A1208" s="79">
        <v>42786.208333333336</v>
      </c>
      <c r="B1208" s="78">
        <v>4.9980000000000002</v>
      </c>
    </row>
    <row r="1209" spans="1:2" x14ac:dyDescent="0.25">
      <c r="A1209" s="79">
        <v>42786.25</v>
      </c>
      <c r="B1209" s="78">
        <v>2.6389999999999998</v>
      </c>
    </row>
    <row r="1210" spans="1:2" x14ac:dyDescent="0.25">
      <c r="A1210" s="79">
        <v>42786.291666666664</v>
      </c>
      <c r="B1210" s="78">
        <v>5.1999999999999998E-2</v>
      </c>
    </row>
    <row r="1211" spans="1:2" x14ac:dyDescent="0.25">
      <c r="A1211" s="79">
        <v>42786.333333333336</v>
      </c>
      <c r="B1211" s="78">
        <v>4.8000000000000001E-2</v>
      </c>
    </row>
    <row r="1212" spans="1:2" x14ac:dyDescent="0.25">
      <c r="A1212" s="79">
        <v>42786.375</v>
      </c>
      <c r="B1212" s="78">
        <v>5.2999999999999999E-2</v>
      </c>
    </row>
    <row r="1213" spans="1:2" x14ac:dyDescent="0.25">
      <c r="A1213" s="79">
        <v>42786.416666666664</v>
      </c>
      <c r="B1213" s="78">
        <v>0.05</v>
      </c>
    </row>
    <row r="1214" spans="1:2" x14ac:dyDescent="0.25">
      <c r="A1214" s="79">
        <v>42786.458333333336</v>
      </c>
      <c r="B1214" s="78">
        <v>0.05</v>
      </c>
    </row>
    <row r="1215" spans="1:2" x14ac:dyDescent="0.25">
      <c r="A1215" s="79">
        <v>42786.5</v>
      </c>
      <c r="B1215" s="78">
        <v>0.05</v>
      </c>
    </row>
    <row r="1216" spans="1:2" x14ac:dyDescent="0.25">
      <c r="A1216" s="79">
        <v>42786.541666666664</v>
      </c>
      <c r="B1216" s="78">
        <v>0.05</v>
      </c>
    </row>
    <row r="1217" spans="1:2" x14ac:dyDescent="0.25">
      <c r="A1217" s="79">
        <v>42786.583333333336</v>
      </c>
      <c r="B1217" s="78">
        <v>5.0999999999999997E-2</v>
      </c>
    </row>
    <row r="1218" spans="1:2" x14ac:dyDescent="0.25">
      <c r="A1218" s="79">
        <v>42786.625</v>
      </c>
      <c r="B1218" s="78">
        <v>4.9000000000000002E-2</v>
      </c>
    </row>
    <row r="1219" spans="1:2" x14ac:dyDescent="0.25">
      <c r="A1219" s="79">
        <v>42786.666666666664</v>
      </c>
      <c r="B1219" s="78">
        <v>5.8999999999999997E-2</v>
      </c>
    </row>
    <row r="1220" spans="1:2" x14ac:dyDescent="0.25">
      <c r="A1220" s="79">
        <v>42786.708333333336</v>
      </c>
      <c r="B1220" s="78">
        <v>1.857</v>
      </c>
    </row>
    <row r="1221" spans="1:2" x14ac:dyDescent="0.25">
      <c r="A1221" s="79">
        <v>42786.75</v>
      </c>
      <c r="B1221" s="78">
        <v>4.976</v>
      </c>
    </row>
    <row r="1222" spans="1:2" x14ac:dyDescent="0.25">
      <c r="A1222" s="79">
        <v>42786.791666666664</v>
      </c>
      <c r="B1222" s="78">
        <v>5.0060000000000002</v>
      </c>
    </row>
    <row r="1223" spans="1:2" x14ac:dyDescent="0.25">
      <c r="A1223" s="79">
        <v>42786.833333333336</v>
      </c>
      <c r="B1223" s="78">
        <v>5.0270000000000001</v>
      </c>
    </row>
    <row r="1224" spans="1:2" x14ac:dyDescent="0.25">
      <c r="A1224" s="79">
        <v>42786.875</v>
      </c>
      <c r="B1224" s="78">
        <v>4.9889999999999999</v>
      </c>
    </row>
    <row r="1225" spans="1:2" x14ac:dyDescent="0.25">
      <c r="A1225" s="79">
        <v>42786.916666666664</v>
      </c>
      <c r="B1225" s="78">
        <v>4.9870000000000001</v>
      </c>
    </row>
    <row r="1226" spans="1:2" x14ac:dyDescent="0.25">
      <c r="A1226" s="79">
        <v>42786.958333333336</v>
      </c>
      <c r="B1226" s="78">
        <v>4.9820000000000002</v>
      </c>
    </row>
    <row r="1227" spans="1:2" x14ac:dyDescent="0.25">
      <c r="A1227" s="77">
        <v>42787</v>
      </c>
      <c r="B1227" s="78">
        <v>4.9660000000000002</v>
      </c>
    </row>
    <row r="1228" spans="1:2" x14ac:dyDescent="0.25">
      <c r="A1228" s="79">
        <v>42787.041666666664</v>
      </c>
      <c r="B1228" s="78">
        <v>4.9649999999999999</v>
      </c>
    </row>
    <row r="1229" spans="1:2" x14ac:dyDescent="0.25">
      <c r="A1229" s="79">
        <v>42787.083333333336</v>
      </c>
      <c r="B1229" s="78">
        <v>4.9720000000000004</v>
      </c>
    </row>
    <row r="1230" spans="1:2" x14ac:dyDescent="0.25">
      <c r="A1230" s="79">
        <v>42787.125</v>
      </c>
      <c r="B1230" s="78">
        <v>4.9740000000000002</v>
      </c>
    </row>
    <row r="1231" spans="1:2" x14ac:dyDescent="0.25">
      <c r="A1231" s="79">
        <v>42787.166666666664</v>
      </c>
      <c r="B1231" s="78">
        <v>4.9379999999999997</v>
      </c>
    </row>
    <row r="1232" spans="1:2" x14ac:dyDescent="0.25">
      <c r="A1232" s="79">
        <v>42787.208333333336</v>
      </c>
      <c r="B1232" s="78">
        <v>4.8979999999999997</v>
      </c>
    </row>
    <row r="1233" spans="1:2" x14ac:dyDescent="0.25">
      <c r="A1233" s="79">
        <v>42787.25</v>
      </c>
      <c r="B1233" s="78">
        <v>2.4529999999999998</v>
      </c>
    </row>
    <row r="1234" spans="1:2" x14ac:dyDescent="0.25">
      <c r="A1234" s="79">
        <v>42787.291666666664</v>
      </c>
      <c r="B1234" s="78">
        <v>6.9000000000000006E-2</v>
      </c>
    </row>
    <row r="1235" spans="1:2" x14ac:dyDescent="0.25">
      <c r="A1235" s="79">
        <v>42787.333333333336</v>
      </c>
      <c r="B1235" s="78">
        <v>6.6000000000000003E-2</v>
      </c>
    </row>
    <row r="1236" spans="1:2" x14ac:dyDescent="0.25">
      <c r="A1236" s="79">
        <v>42787.375</v>
      </c>
      <c r="B1236" s="78">
        <v>6.4000000000000001E-2</v>
      </c>
    </row>
    <row r="1237" spans="1:2" x14ac:dyDescent="0.25">
      <c r="A1237" s="79">
        <v>42787.416666666664</v>
      </c>
      <c r="B1237" s="78">
        <v>6.2E-2</v>
      </c>
    </row>
    <row r="1238" spans="1:2" x14ac:dyDescent="0.25">
      <c r="A1238" s="79">
        <v>42787.458333333336</v>
      </c>
      <c r="B1238" s="78">
        <v>5.6000000000000001E-2</v>
      </c>
    </row>
    <row r="1239" spans="1:2" x14ac:dyDescent="0.25">
      <c r="A1239" s="79">
        <v>42787.5</v>
      </c>
      <c r="B1239" s="78">
        <v>5.8999999999999997E-2</v>
      </c>
    </row>
    <row r="1240" spans="1:2" x14ac:dyDescent="0.25">
      <c r="A1240" s="79">
        <v>42787.541666666664</v>
      </c>
      <c r="B1240" s="78">
        <v>5.6000000000000001E-2</v>
      </c>
    </row>
    <row r="1241" spans="1:2" x14ac:dyDescent="0.25">
      <c r="A1241" s="79">
        <v>42787.583333333336</v>
      </c>
      <c r="B1241" s="78">
        <v>0.05</v>
      </c>
    </row>
    <row r="1242" spans="1:2" x14ac:dyDescent="0.25">
      <c r="A1242" s="79">
        <v>42787.625</v>
      </c>
      <c r="B1242" s="78">
        <v>4.9000000000000002E-2</v>
      </c>
    </row>
    <row r="1243" spans="1:2" x14ac:dyDescent="0.25">
      <c r="A1243" s="79">
        <v>42787.666666666664</v>
      </c>
      <c r="B1243" s="78">
        <v>6.0999999999999999E-2</v>
      </c>
    </row>
    <row r="1244" spans="1:2" x14ac:dyDescent="0.25">
      <c r="A1244" s="79">
        <v>42787.708333333336</v>
      </c>
      <c r="B1244" s="78">
        <v>1.746</v>
      </c>
    </row>
    <row r="1245" spans="1:2" x14ac:dyDescent="0.25">
      <c r="A1245" s="79">
        <v>42787.75</v>
      </c>
      <c r="B1245" s="78">
        <v>4.9370000000000003</v>
      </c>
    </row>
    <row r="1246" spans="1:2" x14ac:dyDescent="0.25">
      <c r="A1246" s="79">
        <v>42787.791666666664</v>
      </c>
      <c r="B1246" s="78">
        <v>4.9660000000000002</v>
      </c>
    </row>
    <row r="1247" spans="1:2" x14ac:dyDescent="0.25">
      <c r="A1247" s="79">
        <v>42787.833333333336</v>
      </c>
      <c r="B1247" s="78">
        <v>4.9800000000000004</v>
      </c>
    </row>
    <row r="1248" spans="1:2" x14ac:dyDescent="0.25">
      <c r="A1248" s="79">
        <v>42787.875</v>
      </c>
      <c r="B1248" s="78">
        <v>4.9359999999999999</v>
      </c>
    </row>
    <row r="1249" spans="1:2" x14ac:dyDescent="0.25">
      <c r="A1249" s="79">
        <v>42787.916666666664</v>
      </c>
      <c r="B1249" s="78">
        <v>4.9409999999999998</v>
      </c>
    </row>
    <row r="1250" spans="1:2" x14ac:dyDescent="0.25">
      <c r="A1250" s="79">
        <v>42787.958333333336</v>
      </c>
      <c r="B1250" s="78">
        <v>4.9379999999999997</v>
      </c>
    </row>
    <row r="1251" spans="1:2" x14ac:dyDescent="0.25">
      <c r="A1251" s="77">
        <v>42788</v>
      </c>
      <c r="B1251" s="78">
        <v>4.9489999999999998</v>
      </c>
    </row>
    <row r="1252" spans="1:2" x14ac:dyDescent="0.25">
      <c r="A1252" s="79">
        <v>42788.041666666664</v>
      </c>
      <c r="B1252" s="78">
        <v>4.9619999999999997</v>
      </c>
    </row>
    <row r="1253" spans="1:2" x14ac:dyDescent="0.25">
      <c r="A1253" s="79">
        <v>42788.083333333336</v>
      </c>
      <c r="B1253" s="78">
        <v>4.9649999999999999</v>
      </c>
    </row>
    <row r="1254" spans="1:2" x14ac:dyDescent="0.25">
      <c r="A1254" s="79">
        <v>42788.125</v>
      </c>
      <c r="B1254" s="78">
        <v>4.9539999999999997</v>
      </c>
    </row>
    <row r="1255" spans="1:2" x14ac:dyDescent="0.25">
      <c r="A1255" s="79">
        <v>42788.166666666664</v>
      </c>
      <c r="B1255" s="78">
        <v>4.9420000000000002</v>
      </c>
    </row>
    <row r="1256" spans="1:2" x14ac:dyDescent="0.25">
      <c r="A1256" s="79">
        <v>42788.208333333336</v>
      </c>
      <c r="B1256" s="78">
        <v>4.8949999999999996</v>
      </c>
    </row>
    <row r="1257" spans="1:2" x14ac:dyDescent="0.25">
      <c r="A1257" s="79">
        <v>42788.25</v>
      </c>
      <c r="B1257" s="78">
        <v>2.278</v>
      </c>
    </row>
    <row r="1258" spans="1:2" x14ac:dyDescent="0.25">
      <c r="A1258" s="79">
        <v>42788.291666666664</v>
      </c>
      <c r="B1258" s="78">
        <v>5.7000000000000002E-2</v>
      </c>
    </row>
    <row r="1259" spans="1:2" x14ac:dyDescent="0.25">
      <c r="A1259" s="79">
        <v>42788.333333333336</v>
      </c>
      <c r="B1259" s="78">
        <v>5.1999999999999998E-2</v>
      </c>
    </row>
    <row r="1260" spans="1:2" x14ac:dyDescent="0.25">
      <c r="A1260" s="79">
        <v>42788.375</v>
      </c>
      <c r="B1260" s="78">
        <v>0.06</v>
      </c>
    </row>
    <row r="1261" spans="1:2" x14ac:dyDescent="0.25">
      <c r="A1261" s="79">
        <v>42788.416666666664</v>
      </c>
      <c r="B1261" s="78">
        <v>5.1999999999999998E-2</v>
      </c>
    </row>
    <row r="1262" spans="1:2" x14ac:dyDescent="0.25">
      <c r="A1262" s="79">
        <v>42788.458333333336</v>
      </c>
      <c r="B1262" s="78">
        <v>5.5E-2</v>
      </c>
    </row>
    <row r="1263" spans="1:2" x14ac:dyDescent="0.25">
      <c r="A1263" s="79">
        <v>42788.5</v>
      </c>
      <c r="B1263" s="78">
        <v>5.5E-2</v>
      </c>
    </row>
    <row r="1264" spans="1:2" x14ac:dyDescent="0.25">
      <c r="A1264" s="79">
        <v>42788.541666666664</v>
      </c>
      <c r="B1264" s="78">
        <v>5.3999999999999999E-2</v>
      </c>
    </row>
    <row r="1265" spans="1:2" x14ac:dyDescent="0.25">
      <c r="A1265" s="79">
        <v>42788.583333333336</v>
      </c>
      <c r="B1265" s="78">
        <v>5.1999999999999998E-2</v>
      </c>
    </row>
    <row r="1266" spans="1:2" x14ac:dyDescent="0.25">
      <c r="A1266" s="79">
        <v>42788.625</v>
      </c>
      <c r="B1266" s="78">
        <v>5.0999999999999997E-2</v>
      </c>
    </row>
    <row r="1267" spans="1:2" x14ac:dyDescent="0.25">
      <c r="A1267" s="79">
        <v>42788.666666666664</v>
      </c>
      <c r="B1267" s="78">
        <v>0.06</v>
      </c>
    </row>
    <row r="1268" spans="1:2" x14ac:dyDescent="0.25">
      <c r="A1268" s="79">
        <v>42788.708333333336</v>
      </c>
      <c r="B1268" s="78">
        <v>1.603</v>
      </c>
    </row>
    <row r="1269" spans="1:2" x14ac:dyDescent="0.25">
      <c r="A1269" s="79">
        <v>42788.75</v>
      </c>
      <c r="B1269" s="78">
        <v>4.9390000000000001</v>
      </c>
    </row>
    <row r="1270" spans="1:2" x14ac:dyDescent="0.25">
      <c r="A1270" s="79">
        <v>42788.791666666664</v>
      </c>
      <c r="B1270" s="78">
        <v>4.9610000000000003</v>
      </c>
    </row>
    <row r="1271" spans="1:2" x14ac:dyDescent="0.25">
      <c r="A1271" s="79">
        <v>42788.833333333336</v>
      </c>
      <c r="B1271" s="78">
        <v>4.9939999999999998</v>
      </c>
    </row>
    <row r="1272" spans="1:2" x14ac:dyDescent="0.25">
      <c r="A1272" s="79">
        <v>42788.875</v>
      </c>
      <c r="B1272" s="78">
        <v>4.9690000000000003</v>
      </c>
    </row>
    <row r="1273" spans="1:2" x14ac:dyDescent="0.25">
      <c r="A1273" s="79">
        <v>42788.916666666664</v>
      </c>
      <c r="B1273" s="78">
        <v>4.9320000000000004</v>
      </c>
    </row>
    <row r="1274" spans="1:2" x14ac:dyDescent="0.25">
      <c r="A1274" s="79">
        <v>42788.958333333336</v>
      </c>
      <c r="B1274" s="78">
        <v>4.9429999999999996</v>
      </c>
    </row>
    <row r="1275" spans="1:2" x14ac:dyDescent="0.25">
      <c r="A1275" s="77">
        <v>42789</v>
      </c>
      <c r="B1275" s="78">
        <v>4.9660000000000002</v>
      </c>
    </row>
    <row r="1276" spans="1:2" x14ac:dyDescent="0.25">
      <c r="A1276" s="79">
        <v>42789.041666666664</v>
      </c>
      <c r="B1276" s="78">
        <v>4.9820000000000002</v>
      </c>
    </row>
    <row r="1277" spans="1:2" x14ac:dyDescent="0.25">
      <c r="A1277" s="79">
        <v>42789.083333333336</v>
      </c>
      <c r="B1277" s="78">
        <v>4.9809999999999999</v>
      </c>
    </row>
    <row r="1278" spans="1:2" x14ac:dyDescent="0.25">
      <c r="A1278" s="79">
        <v>42789.125</v>
      </c>
      <c r="B1278" s="78">
        <v>4.9779999999999998</v>
      </c>
    </row>
    <row r="1279" spans="1:2" x14ac:dyDescent="0.25">
      <c r="A1279" s="79">
        <v>42789.166666666664</v>
      </c>
      <c r="B1279" s="78">
        <v>4.9610000000000003</v>
      </c>
    </row>
    <row r="1280" spans="1:2" x14ac:dyDescent="0.25">
      <c r="A1280" s="79">
        <v>42789.208333333336</v>
      </c>
      <c r="B1280" s="78">
        <v>4.9219999999999997</v>
      </c>
    </row>
    <row r="1281" spans="1:2" x14ac:dyDescent="0.25">
      <c r="A1281" s="79">
        <v>42789.25</v>
      </c>
      <c r="B1281" s="78">
        <v>2.1779999999999999</v>
      </c>
    </row>
    <row r="1282" spans="1:2" x14ac:dyDescent="0.25">
      <c r="A1282" s="79">
        <v>42789.291666666664</v>
      </c>
      <c r="B1282" s="78">
        <v>5.8000000000000003E-2</v>
      </c>
    </row>
    <row r="1283" spans="1:2" x14ac:dyDescent="0.25">
      <c r="A1283" s="79">
        <v>42789.333333333336</v>
      </c>
      <c r="B1283" s="78">
        <v>0.05</v>
      </c>
    </row>
    <row r="1284" spans="1:2" x14ac:dyDescent="0.25">
      <c r="A1284" s="79">
        <v>42789.375</v>
      </c>
      <c r="B1284" s="78">
        <v>6.0999999999999999E-2</v>
      </c>
    </row>
    <row r="1285" spans="1:2" x14ac:dyDescent="0.25">
      <c r="A1285" s="79">
        <v>42789.416666666664</v>
      </c>
      <c r="B1285" s="78">
        <v>5.6000000000000001E-2</v>
      </c>
    </row>
    <row r="1286" spans="1:2" x14ac:dyDescent="0.25">
      <c r="A1286" s="79">
        <v>42789.458333333336</v>
      </c>
      <c r="B1286" s="78">
        <v>5.2999999999999999E-2</v>
      </c>
    </row>
    <row r="1287" spans="1:2" x14ac:dyDescent="0.25">
      <c r="A1287" s="79">
        <v>42789.5</v>
      </c>
      <c r="B1287" s="78">
        <v>4.8000000000000001E-2</v>
      </c>
    </row>
    <row r="1288" spans="1:2" x14ac:dyDescent="0.25">
      <c r="A1288" s="79">
        <v>42789.541666666664</v>
      </c>
      <c r="B1288" s="78">
        <v>4.8000000000000001E-2</v>
      </c>
    </row>
    <row r="1289" spans="1:2" x14ac:dyDescent="0.25">
      <c r="A1289" s="79">
        <v>42789.583333333336</v>
      </c>
      <c r="B1289" s="78">
        <v>4.9000000000000002E-2</v>
      </c>
    </row>
    <row r="1290" spans="1:2" x14ac:dyDescent="0.25">
      <c r="A1290" s="79">
        <v>42789.625</v>
      </c>
      <c r="B1290" s="78">
        <v>4.8000000000000001E-2</v>
      </c>
    </row>
    <row r="1291" spans="1:2" x14ac:dyDescent="0.25">
      <c r="A1291" s="79">
        <v>42789.666666666664</v>
      </c>
      <c r="B1291" s="78">
        <v>6.0999999999999999E-2</v>
      </c>
    </row>
    <row r="1292" spans="1:2" x14ac:dyDescent="0.25">
      <c r="A1292" s="79">
        <v>42789.708333333336</v>
      </c>
      <c r="B1292" s="78">
        <v>1.5069999999999999</v>
      </c>
    </row>
    <row r="1293" spans="1:2" x14ac:dyDescent="0.25">
      <c r="A1293" s="79">
        <v>42789.75</v>
      </c>
      <c r="B1293" s="78">
        <v>4.9340000000000002</v>
      </c>
    </row>
    <row r="1294" spans="1:2" x14ac:dyDescent="0.25">
      <c r="A1294" s="79">
        <v>42789.791666666664</v>
      </c>
      <c r="B1294" s="78">
        <v>4.9630000000000001</v>
      </c>
    </row>
    <row r="1295" spans="1:2" x14ac:dyDescent="0.25">
      <c r="A1295" s="79">
        <v>42789.833333333336</v>
      </c>
      <c r="B1295" s="78">
        <v>4.99</v>
      </c>
    </row>
    <row r="1296" spans="1:2" x14ac:dyDescent="0.25">
      <c r="A1296" s="79">
        <v>42789.875</v>
      </c>
      <c r="B1296" s="78">
        <v>4.9710000000000001</v>
      </c>
    </row>
    <row r="1297" spans="1:2" x14ac:dyDescent="0.25">
      <c r="A1297" s="79">
        <v>42789.916666666664</v>
      </c>
      <c r="B1297" s="78">
        <v>4.984</v>
      </c>
    </row>
    <row r="1298" spans="1:2" x14ac:dyDescent="0.25">
      <c r="A1298" s="79">
        <v>42789.958333333336</v>
      </c>
      <c r="B1298" s="78">
        <v>4.9729999999999999</v>
      </c>
    </row>
    <row r="1299" spans="1:2" x14ac:dyDescent="0.25">
      <c r="A1299" s="77">
        <v>42790</v>
      </c>
      <c r="B1299" s="78">
        <v>4.9379999999999997</v>
      </c>
    </row>
    <row r="1300" spans="1:2" x14ac:dyDescent="0.25">
      <c r="A1300" s="79">
        <v>42790.041666666664</v>
      </c>
      <c r="B1300" s="78">
        <v>4.9480000000000004</v>
      </c>
    </row>
    <row r="1301" spans="1:2" x14ac:dyDescent="0.25">
      <c r="A1301" s="79">
        <v>42790.083333333336</v>
      </c>
      <c r="B1301" s="78">
        <v>4.9630000000000001</v>
      </c>
    </row>
    <row r="1302" spans="1:2" x14ac:dyDescent="0.25">
      <c r="A1302" s="79">
        <v>42790.125</v>
      </c>
      <c r="B1302" s="78">
        <v>4.9640000000000004</v>
      </c>
    </row>
    <row r="1303" spans="1:2" x14ac:dyDescent="0.25">
      <c r="A1303" s="79">
        <v>42790.166666666664</v>
      </c>
      <c r="B1303" s="78">
        <v>4.9340000000000002</v>
      </c>
    </row>
    <row r="1304" spans="1:2" x14ac:dyDescent="0.25">
      <c r="A1304" s="79">
        <v>42790.208333333336</v>
      </c>
      <c r="B1304" s="78">
        <v>4.8979999999999997</v>
      </c>
    </row>
    <row r="1305" spans="1:2" x14ac:dyDescent="0.25">
      <c r="A1305" s="79">
        <v>42790.25</v>
      </c>
      <c r="B1305" s="78">
        <v>2.0649999999999999</v>
      </c>
    </row>
    <row r="1306" spans="1:2" x14ac:dyDescent="0.25">
      <c r="A1306" s="79">
        <v>42790.291666666664</v>
      </c>
      <c r="B1306" s="78">
        <v>5.2999999999999999E-2</v>
      </c>
    </row>
    <row r="1307" spans="1:2" x14ac:dyDescent="0.25">
      <c r="A1307" s="79">
        <v>42790.333333333336</v>
      </c>
      <c r="B1307" s="78">
        <v>4.5999999999999999E-2</v>
      </c>
    </row>
    <row r="1308" spans="1:2" x14ac:dyDescent="0.25">
      <c r="A1308" s="79">
        <v>42790.375</v>
      </c>
      <c r="B1308" s="78">
        <v>5.6000000000000001E-2</v>
      </c>
    </row>
    <row r="1309" spans="1:2" x14ac:dyDescent="0.25">
      <c r="A1309" s="79">
        <v>42790.416666666664</v>
      </c>
      <c r="B1309" s="78">
        <v>5.1999999999999998E-2</v>
      </c>
    </row>
    <row r="1310" spans="1:2" x14ac:dyDescent="0.25">
      <c r="A1310" s="79">
        <v>42790.458333333336</v>
      </c>
      <c r="B1310" s="78">
        <v>5.0999999999999997E-2</v>
      </c>
    </row>
    <row r="1311" spans="1:2" x14ac:dyDescent="0.25">
      <c r="A1311" s="79">
        <v>42790.5</v>
      </c>
      <c r="B1311" s="78">
        <v>4.9000000000000002E-2</v>
      </c>
    </row>
    <row r="1312" spans="1:2" x14ac:dyDescent="0.25">
      <c r="A1312" s="79">
        <v>42790.541666666664</v>
      </c>
      <c r="B1312" s="78">
        <v>4.9000000000000002E-2</v>
      </c>
    </row>
    <row r="1313" spans="1:2" x14ac:dyDescent="0.25">
      <c r="A1313" s="79">
        <v>42790.583333333336</v>
      </c>
      <c r="B1313" s="78">
        <v>0.05</v>
      </c>
    </row>
    <row r="1314" spans="1:2" x14ac:dyDescent="0.25">
      <c r="A1314" s="79">
        <v>42790.625</v>
      </c>
      <c r="B1314" s="78">
        <v>4.8000000000000001E-2</v>
      </c>
    </row>
    <row r="1315" spans="1:2" x14ac:dyDescent="0.25">
      <c r="A1315" s="79">
        <v>42790.666666666664</v>
      </c>
      <c r="B1315" s="78">
        <v>5.8000000000000003E-2</v>
      </c>
    </row>
    <row r="1316" spans="1:2" x14ac:dyDescent="0.25">
      <c r="A1316" s="79">
        <v>42790.708333333336</v>
      </c>
      <c r="B1316" s="78">
        <v>1.355</v>
      </c>
    </row>
    <row r="1317" spans="1:2" x14ac:dyDescent="0.25">
      <c r="A1317" s="79">
        <v>42790.75</v>
      </c>
      <c r="B1317" s="78">
        <v>4.9180000000000001</v>
      </c>
    </row>
    <row r="1318" spans="1:2" x14ac:dyDescent="0.25">
      <c r="A1318" s="79">
        <v>42790.791666666664</v>
      </c>
      <c r="B1318" s="78">
        <v>4.9509999999999996</v>
      </c>
    </row>
    <row r="1319" spans="1:2" x14ac:dyDescent="0.25">
      <c r="A1319" s="79">
        <v>42790.833333333336</v>
      </c>
      <c r="B1319" s="78">
        <v>4.9859999999999998</v>
      </c>
    </row>
    <row r="1320" spans="1:2" x14ac:dyDescent="0.25">
      <c r="A1320" s="79">
        <v>42790.875</v>
      </c>
      <c r="B1320" s="78">
        <v>4.9409999999999998</v>
      </c>
    </row>
    <row r="1321" spans="1:2" x14ac:dyDescent="0.25">
      <c r="A1321" s="79">
        <v>42790.916666666664</v>
      </c>
      <c r="B1321" s="78">
        <v>4.9459999999999997</v>
      </c>
    </row>
    <row r="1322" spans="1:2" x14ac:dyDescent="0.25">
      <c r="A1322" s="79">
        <v>42790.958333333336</v>
      </c>
      <c r="B1322" s="78">
        <v>4.9669999999999996</v>
      </c>
    </row>
    <row r="1323" spans="1:2" x14ac:dyDescent="0.25">
      <c r="A1323" s="77">
        <v>42791</v>
      </c>
      <c r="B1323" s="78">
        <v>4.9829999999999997</v>
      </c>
    </row>
    <row r="1324" spans="1:2" x14ac:dyDescent="0.25">
      <c r="A1324" s="79">
        <v>42791.041666666664</v>
      </c>
      <c r="B1324" s="78">
        <v>5.0149999999999997</v>
      </c>
    </row>
    <row r="1325" spans="1:2" x14ac:dyDescent="0.25">
      <c r="A1325" s="79">
        <v>42791.083333333336</v>
      </c>
      <c r="B1325" s="78">
        <v>4.9560000000000004</v>
      </c>
    </row>
    <row r="1326" spans="1:2" x14ac:dyDescent="0.25">
      <c r="A1326" s="79">
        <v>42791.125</v>
      </c>
      <c r="B1326" s="78">
        <v>4.95</v>
      </c>
    </row>
    <row r="1327" spans="1:2" x14ac:dyDescent="0.25">
      <c r="A1327" s="79">
        <v>42791.166666666664</v>
      </c>
      <c r="B1327" s="78">
        <v>4.9320000000000004</v>
      </c>
    </row>
    <row r="1328" spans="1:2" x14ac:dyDescent="0.25">
      <c r="A1328" s="79">
        <v>42791.208333333336</v>
      </c>
      <c r="B1328" s="78">
        <v>4.9160000000000004</v>
      </c>
    </row>
    <row r="1329" spans="1:2" x14ac:dyDescent="0.25">
      <c r="A1329" s="79">
        <v>42791.25</v>
      </c>
      <c r="B1329" s="78">
        <v>1.8460000000000001</v>
      </c>
    </row>
    <row r="1330" spans="1:2" x14ac:dyDescent="0.25">
      <c r="A1330" s="79">
        <v>42791.291666666664</v>
      </c>
      <c r="B1330" s="78">
        <v>4.3999999999999997E-2</v>
      </c>
    </row>
    <row r="1331" spans="1:2" x14ac:dyDescent="0.25">
      <c r="A1331" s="79">
        <v>42791.333333333336</v>
      </c>
      <c r="B1331" s="78">
        <v>4.3999999999999997E-2</v>
      </c>
    </row>
    <row r="1332" spans="1:2" x14ac:dyDescent="0.25">
      <c r="A1332" s="79">
        <v>42791.375</v>
      </c>
      <c r="B1332" s="78">
        <v>4.3999999999999997E-2</v>
      </c>
    </row>
    <row r="1333" spans="1:2" x14ac:dyDescent="0.25">
      <c r="A1333" s="79">
        <v>42791.416666666664</v>
      </c>
      <c r="B1333" s="78">
        <v>4.9000000000000002E-2</v>
      </c>
    </row>
    <row r="1334" spans="1:2" x14ac:dyDescent="0.25">
      <c r="A1334" s="79">
        <v>42791.458333333336</v>
      </c>
      <c r="B1334" s="78">
        <v>5.1999999999999998E-2</v>
      </c>
    </row>
    <row r="1335" spans="1:2" x14ac:dyDescent="0.25">
      <c r="A1335" s="79">
        <v>42791.5</v>
      </c>
      <c r="B1335" s="78">
        <v>5.0999999999999997E-2</v>
      </c>
    </row>
    <row r="1336" spans="1:2" x14ac:dyDescent="0.25">
      <c r="A1336" s="79">
        <v>42791.541666666664</v>
      </c>
      <c r="B1336" s="78">
        <v>5.3999999999999999E-2</v>
      </c>
    </row>
    <row r="1337" spans="1:2" x14ac:dyDescent="0.25">
      <c r="A1337" s="79">
        <v>42791.583333333336</v>
      </c>
      <c r="B1337" s="78">
        <v>4.5999999999999999E-2</v>
      </c>
    </row>
    <row r="1338" spans="1:2" x14ac:dyDescent="0.25">
      <c r="A1338" s="79">
        <v>42791.625</v>
      </c>
      <c r="B1338" s="78">
        <v>4.7E-2</v>
      </c>
    </row>
    <row r="1339" spans="1:2" x14ac:dyDescent="0.25">
      <c r="A1339" s="79">
        <v>42791.666666666664</v>
      </c>
      <c r="B1339" s="78">
        <v>5.0999999999999997E-2</v>
      </c>
    </row>
    <row r="1340" spans="1:2" x14ac:dyDescent="0.25">
      <c r="A1340" s="79">
        <v>42791.708333333336</v>
      </c>
      <c r="B1340" s="78">
        <v>1.206</v>
      </c>
    </row>
    <row r="1341" spans="1:2" x14ac:dyDescent="0.25">
      <c r="A1341" s="79">
        <v>42791.75</v>
      </c>
      <c r="B1341" s="78">
        <v>5.0039999999999996</v>
      </c>
    </row>
    <row r="1342" spans="1:2" x14ac:dyDescent="0.25">
      <c r="A1342" s="79">
        <v>42791.791666666664</v>
      </c>
      <c r="B1342" s="78">
        <v>4.9790000000000001</v>
      </c>
    </row>
    <row r="1343" spans="1:2" x14ac:dyDescent="0.25">
      <c r="A1343" s="79">
        <v>42791.833333333336</v>
      </c>
      <c r="B1343" s="78">
        <v>4.9930000000000003</v>
      </c>
    </row>
    <row r="1344" spans="1:2" x14ac:dyDescent="0.25">
      <c r="A1344" s="79">
        <v>42791.875</v>
      </c>
      <c r="B1344" s="78">
        <v>4.9219999999999997</v>
      </c>
    </row>
    <row r="1345" spans="1:2" x14ac:dyDescent="0.25">
      <c r="A1345" s="79">
        <v>42791.916666666664</v>
      </c>
      <c r="B1345" s="78">
        <v>4.9320000000000004</v>
      </c>
    </row>
    <row r="1346" spans="1:2" x14ac:dyDescent="0.25">
      <c r="A1346" s="79">
        <v>42791.958333333336</v>
      </c>
      <c r="B1346" s="78">
        <v>4.9649999999999999</v>
      </c>
    </row>
    <row r="1347" spans="1:2" x14ac:dyDescent="0.25">
      <c r="A1347" s="77">
        <v>42792</v>
      </c>
      <c r="B1347" s="78">
        <v>4.9640000000000004</v>
      </c>
    </row>
    <row r="1348" spans="1:2" x14ac:dyDescent="0.25">
      <c r="A1348" s="79">
        <v>42792.041666666664</v>
      </c>
      <c r="B1348" s="78">
        <v>4.9800000000000004</v>
      </c>
    </row>
    <row r="1349" spans="1:2" x14ac:dyDescent="0.25">
      <c r="A1349" s="79">
        <v>42792.083333333336</v>
      </c>
      <c r="B1349" s="78">
        <v>4.984</v>
      </c>
    </row>
    <row r="1350" spans="1:2" x14ac:dyDescent="0.25">
      <c r="A1350" s="79">
        <v>42792.125</v>
      </c>
      <c r="B1350" s="78">
        <v>4.968</v>
      </c>
    </row>
    <row r="1351" spans="1:2" x14ac:dyDescent="0.25">
      <c r="A1351" s="79">
        <v>42792.166666666664</v>
      </c>
      <c r="B1351" s="78">
        <v>4.9459999999999997</v>
      </c>
    </row>
    <row r="1352" spans="1:2" x14ac:dyDescent="0.25">
      <c r="A1352" s="79">
        <v>42792.208333333336</v>
      </c>
      <c r="B1352" s="78">
        <v>4.9379999999999997</v>
      </c>
    </row>
    <row r="1353" spans="1:2" x14ac:dyDescent="0.25">
      <c r="A1353" s="79">
        <v>42792.25</v>
      </c>
      <c r="B1353" s="78">
        <v>1.778</v>
      </c>
    </row>
    <row r="1354" spans="1:2" x14ac:dyDescent="0.25">
      <c r="A1354" s="79">
        <v>42792.291666666664</v>
      </c>
      <c r="B1354" s="78">
        <v>4.2999999999999997E-2</v>
      </c>
    </row>
    <row r="1355" spans="1:2" x14ac:dyDescent="0.25">
      <c r="A1355" s="79">
        <v>42792.333333333336</v>
      </c>
      <c r="B1355" s="78">
        <v>4.2999999999999997E-2</v>
      </c>
    </row>
    <row r="1356" spans="1:2" x14ac:dyDescent="0.25">
      <c r="A1356" s="79">
        <v>42792.375</v>
      </c>
      <c r="B1356" s="78">
        <v>4.5999999999999999E-2</v>
      </c>
    </row>
    <row r="1357" spans="1:2" x14ac:dyDescent="0.25">
      <c r="A1357" s="79">
        <v>42792.416666666664</v>
      </c>
      <c r="B1357" s="78">
        <v>4.4999999999999998E-2</v>
      </c>
    </row>
    <row r="1358" spans="1:2" x14ac:dyDescent="0.25">
      <c r="A1358" s="79">
        <v>42792.458333333336</v>
      </c>
      <c r="B1358" s="78">
        <v>0.05</v>
      </c>
    </row>
    <row r="1359" spans="1:2" x14ac:dyDescent="0.25">
      <c r="A1359" s="79">
        <v>42792.5</v>
      </c>
      <c r="B1359" s="78">
        <v>4.5999999999999999E-2</v>
      </c>
    </row>
    <row r="1360" spans="1:2" x14ac:dyDescent="0.25">
      <c r="A1360" s="79">
        <v>42792.541666666664</v>
      </c>
      <c r="B1360" s="78">
        <v>4.4999999999999998E-2</v>
      </c>
    </row>
    <row r="1361" spans="1:2" x14ac:dyDescent="0.25">
      <c r="A1361" s="79">
        <v>42792.583333333336</v>
      </c>
      <c r="B1361" s="78">
        <v>4.5999999999999999E-2</v>
      </c>
    </row>
    <row r="1362" spans="1:2" x14ac:dyDescent="0.25">
      <c r="A1362" s="79">
        <v>42792.625</v>
      </c>
      <c r="B1362" s="78">
        <v>4.4999999999999998E-2</v>
      </c>
    </row>
    <row r="1363" spans="1:2" x14ac:dyDescent="0.25">
      <c r="A1363" s="79">
        <v>42792.666666666664</v>
      </c>
      <c r="B1363" s="78">
        <v>0.05</v>
      </c>
    </row>
    <row r="1364" spans="1:2" x14ac:dyDescent="0.25">
      <c r="A1364" s="79">
        <v>42792.708333333336</v>
      </c>
      <c r="B1364" s="78">
        <v>1.1180000000000001</v>
      </c>
    </row>
    <row r="1365" spans="1:2" x14ac:dyDescent="0.25">
      <c r="A1365" s="79">
        <v>42792.75</v>
      </c>
      <c r="B1365" s="78">
        <v>4.9820000000000002</v>
      </c>
    </row>
    <row r="1366" spans="1:2" x14ac:dyDescent="0.25">
      <c r="A1366" s="79">
        <v>42792.791666666664</v>
      </c>
      <c r="B1366" s="78">
        <v>4.99</v>
      </c>
    </row>
    <row r="1367" spans="1:2" x14ac:dyDescent="0.25">
      <c r="A1367" s="79">
        <v>42792.833333333336</v>
      </c>
      <c r="B1367" s="78">
        <v>4.99</v>
      </c>
    </row>
    <row r="1368" spans="1:2" x14ac:dyDescent="0.25">
      <c r="A1368" s="79">
        <v>42792.875</v>
      </c>
      <c r="B1368" s="78">
        <v>4.9240000000000004</v>
      </c>
    </row>
    <row r="1369" spans="1:2" x14ac:dyDescent="0.25">
      <c r="A1369" s="79">
        <v>42792.916666666664</v>
      </c>
      <c r="B1369" s="78">
        <v>4.9160000000000004</v>
      </c>
    </row>
    <row r="1370" spans="1:2" x14ac:dyDescent="0.25">
      <c r="A1370" s="79">
        <v>42792.958333333336</v>
      </c>
      <c r="B1370" s="78">
        <v>4.9589999999999996</v>
      </c>
    </row>
    <row r="1371" spans="1:2" x14ac:dyDescent="0.25">
      <c r="A1371" s="77">
        <v>42793</v>
      </c>
      <c r="B1371" s="78">
        <v>4.9770000000000003</v>
      </c>
    </row>
    <row r="1372" spans="1:2" x14ac:dyDescent="0.25">
      <c r="A1372" s="79">
        <v>42793.041666666664</v>
      </c>
      <c r="B1372" s="78">
        <v>4.9829999999999997</v>
      </c>
    </row>
    <row r="1373" spans="1:2" x14ac:dyDescent="0.25">
      <c r="A1373" s="79">
        <v>42793.083333333336</v>
      </c>
      <c r="B1373" s="78">
        <v>4.9889999999999999</v>
      </c>
    </row>
    <row r="1374" spans="1:2" x14ac:dyDescent="0.25">
      <c r="A1374" s="79">
        <v>42793.125</v>
      </c>
      <c r="B1374" s="78">
        <v>4.99</v>
      </c>
    </row>
    <row r="1375" spans="1:2" x14ac:dyDescent="0.25">
      <c r="A1375" s="79">
        <v>42793.166666666664</v>
      </c>
      <c r="B1375" s="78">
        <v>4.9749999999999996</v>
      </c>
    </row>
    <row r="1376" spans="1:2" x14ac:dyDescent="0.25">
      <c r="A1376" s="79">
        <v>42793.208333333336</v>
      </c>
      <c r="B1376" s="78">
        <v>4.8970000000000002</v>
      </c>
    </row>
    <row r="1377" spans="1:2" x14ac:dyDescent="0.25">
      <c r="A1377" s="79">
        <v>42793.25</v>
      </c>
      <c r="B1377" s="78">
        <v>1.68</v>
      </c>
    </row>
    <row r="1378" spans="1:2" x14ac:dyDescent="0.25">
      <c r="A1378" s="79">
        <v>42793.291666666664</v>
      </c>
      <c r="B1378" s="78">
        <v>4.7E-2</v>
      </c>
    </row>
    <row r="1379" spans="1:2" x14ac:dyDescent="0.25">
      <c r="A1379" s="79">
        <v>42793.333333333336</v>
      </c>
      <c r="B1379" s="78">
        <v>4.4999999999999998E-2</v>
      </c>
    </row>
    <row r="1380" spans="1:2" x14ac:dyDescent="0.25">
      <c r="A1380" s="79">
        <v>42793.375</v>
      </c>
      <c r="B1380" s="78">
        <v>4.8000000000000001E-2</v>
      </c>
    </row>
    <row r="1381" spans="1:2" x14ac:dyDescent="0.25">
      <c r="A1381" s="79">
        <v>42793.416666666664</v>
      </c>
      <c r="B1381" s="78">
        <v>0.05</v>
      </c>
    </row>
    <row r="1382" spans="1:2" x14ac:dyDescent="0.25">
      <c r="A1382" s="79">
        <v>42793.458333333336</v>
      </c>
      <c r="B1382" s="78">
        <v>4.9000000000000002E-2</v>
      </c>
    </row>
    <row r="1383" spans="1:2" x14ac:dyDescent="0.25">
      <c r="A1383" s="79">
        <v>42793.5</v>
      </c>
      <c r="B1383" s="78">
        <v>4.7E-2</v>
      </c>
    </row>
    <row r="1384" spans="1:2" x14ac:dyDescent="0.25">
      <c r="A1384" s="79">
        <v>42793.541666666664</v>
      </c>
      <c r="B1384" s="78">
        <v>5.0999999999999997E-2</v>
      </c>
    </row>
    <row r="1385" spans="1:2" x14ac:dyDescent="0.25">
      <c r="A1385" s="79">
        <v>42793.583333333336</v>
      </c>
      <c r="B1385" s="78">
        <v>4.7E-2</v>
      </c>
    </row>
    <row r="1386" spans="1:2" x14ac:dyDescent="0.25">
      <c r="A1386" s="79">
        <v>42793.625</v>
      </c>
      <c r="B1386" s="78">
        <v>4.4999999999999998E-2</v>
      </c>
    </row>
    <row r="1387" spans="1:2" x14ac:dyDescent="0.25">
      <c r="A1387" s="79">
        <v>42793.666666666664</v>
      </c>
      <c r="B1387" s="78">
        <v>4.9000000000000002E-2</v>
      </c>
    </row>
    <row r="1388" spans="1:2" x14ac:dyDescent="0.25">
      <c r="A1388" s="79">
        <v>42793.708333333336</v>
      </c>
      <c r="B1388" s="78">
        <v>0.94899999999999995</v>
      </c>
    </row>
    <row r="1389" spans="1:2" x14ac:dyDescent="0.25">
      <c r="A1389" s="79">
        <v>42793.75</v>
      </c>
      <c r="B1389" s="78">
        <v>4.92</v>
      </c>
    </row>
    <row r="1390" spans="1:2" x14ac:dyDescent="0.25">
      <c r="A1390" s="79">
        <v>42793.791666666664</v>
      </c>
      <c r="B1390" s="78">
        <v>4.9580000000000002</v>
      </c>
    </row>
    <row r="1391" spans="1:2" x14ac:dyDescent="0.25">
      <c r="A1391" s="79">
        <v>42793.833333333336</v>
      </c>
      <c r="B1391" s="78">
        <v>4.9889999999999999</v>
      </c>
    </row>
    <row r="1392" spans="1:2" x14ac:dyDescent="0.25">
      <c r="A1392" s="79">
        <v>42793.875</v>
      </c>
      <c r="B1392" s="78">
        <v>4.97</v>
      </c>
    </row>
    <row r="1393" spans="1:2" x14ac:dyDescent="0.25">
      <c r="A1393" s="79">
        <v>42793.916666666664</v>
      </c>
      <c r="B1393" s="78">
        <v>4.9859999999999998</v>
      </c>
    </row>
    <row r="1394" spans="1:2" x14ac:dyDescent="0.25">
      <c r="A1394" s="79">
        <v>42793.958333333336</v>
      </c>
      <c r="B1394" s="78">
        <v>4.9550000000000001</v>
      </c>
    </row>
    <row r="1395" spans="1:2" x14ac:dyDescent="0.25">
      <c r="A1395" s="77">
        <v>42794</v>
      </c>
      <c r="B1395" s="78">
        <v>4.9539999999999997</v>
      </c>
    </row>
    <row r="1396" spans="1:2" x14ac:dyDescent="0.25">
      <c r="A1396" s="79">
        <v>42794.041666666664</v>
      </c>
      <c r="B1396" s="78">
        <v>4.9690000000000003</v>
      </c>
    </row>
    <row r="1397" spans="1:2" x14ac:dyDescent="0.25">
      <c r="A1397" s="79">
        <v>42794.083333333336</v>
      </c>
      <c r="B1397" s="78">
        <v>4.9720000000000004</v>
      </c>
    </row>
    <row r="1398" spans="1:2" x14ac:dyDescent="0.25">
      <c r="A1398" s="79">
        <v>42794.125</v>
      </c>
      <c r="B1398" s="78">
        <v>4.9649999999999999</v>
      </c>
    </row>
    <row r="1399" spans="1:2" x14ac:dyDescent="0.25">
      <c r="A1399" s="79">
        <v>42794.166666666664</v>
      </c>
      <c r="B1399" s="78">
        <v>4.9349999999999996</v>
      </c>
    </row>
    <row r="1400" spans="1:2" x14ac:dyDescent="0.25">
      <c r="A1400" s="79">
        <v>42794.208333333336</v>
      </c>
      <c r="B1400" s="78">
        <v>4.8319999999999999</v>
      </c>
    </row>
    <row r="1401" spans="1:2" x14ac:dyDescent="0.25">
      <c r="A1401" s="79">
        <v>42794.25</v>
      </c>
      <c r="B1401" s="78">
        <v>1.413</v>
      </c>
    </row>
    <row r="1402" spans="1:2" x14ac:dyDescent="0.25">
      <c r="A1402" s="79">
        <v>42794.291666666664</v>
      </c>
      <c r="B1402" s="78">
        <v>4.5999999999999999E-2</v>
      </c>
    </row>
    <row r="1403" spans="1:2" x14ac:dyDescent="0.25">
      <c r="A1403" s="79">
        <v>42794.333333333336</v>
      </c>
      <c r="B1403" s="78">
        <v>4.5999999999999999E-2</v>
      </c>
    </row>
    <row r="1404" spans="1:2" x14ac:dyDescent="0.25">
      <c r="A1404" s="79">
        <v>42794.375</v>
      </c>
      <c r="B1404" s="78">
        <v>4.8000000000000001E-2</v>
      </c>
    </row>
    <row r="1405" spans="1:2" x14ac:dyDescent="0.25">
      <c r="A1405" s="79">
        <v>42794.416666666664</v>
      </c>
      <c r="B1405" s="78">
        <v>4.8000000000000001E-2</v>
      </c>
    </row>
    <row r="1406" spans="1:2" x14ac:dyDescent="0.25">
      <c r="A1406" s="79">
        <v>42794.458333333336</v>
      </c>
      <c r="B1406" s="78">
        <v>5.1999999999999998E-2</v>
      </c>
    </row>
    <row r="1407" spans="1:2" x14ac:dyDescent="0.25">
      <c r="A1407" s="79">
        <v>42794.5</v>
      </c>
      <c r="B1407" s="78">
        <v>4.9000000000000002E-2</v>
      </c>
    </row>
    <row r="1408" spans="1:2" x14ac:dyDescent="0.25">
      <c r="A1408" s="79">
        <v>42794.541666666664</v>
      </c>
      <c r="B1408" s="78">
        <v>4.7E-2</v>
      </c>
    </row>
    <row r="1409" spans="1:2" x14ac:dyDescent="0.25">
      <c r="A1409" s="79">
        <v>42794.583333333336</v>
      </c>
      <c r="B1409" s="78">
        <v>4.5999999999999999E-2</v>
      </c>
    </row>
    <row r="1410" spans="1:2" x14ac:dyDescent="0.25">
      <c r="A1410" s="79">
        <v>42794.625</v>
      </c>
      <c r="B1410" s="78">
        <v>4.3999999999999997E-2</v>
      </c>
    </row>
    <row r="1411" spans="1:2" x14ac:dyDescent="0.25">
      <c r="A1411" s="79">
        <v>42794.666666666664</v>
      </c>
      <c r="B1411" s="78">
        <v>4.9000000000000002E-2</v>
      </c>
    </row>
    <row r="1412" spans="1:2" x14ac:dyDescent="0.25">
      <c r="A1412" s="79">
        <v>42794.708333333336</v>
      </c>
      <c r="B1412" s="78">
        <v>0.83399999999999996</v>
      </c>
    </row>
    <row r="1413" spans="1:2" x14ac:dyDescent="0.25">
      <c r="A1413" s="79">
        <v>42794.75</v>
      </c>
      <c r="B1413" s="78">
        <v>4.899</v>
      </c>
    </row>
    <row r="1414" spans="1:2" x14ac:dyDescent="0.25">
      <c r="A1414" s="79">
        <v>42794.791666666664</v>
      </c>
      <c r="B1414" s="78">
        <v>4.9359999999999999</v>
      </c>
    </row>
    <row r="1415" spans="1:2" x14ac:dyDescent="0.25">
      <c r="A1415" s="79">
        <v>42794.833333333336</v>
      </c>
      <c r="B1415" s="78">
        <v>4.9569999999999999</v>
      </c>
    </row>
    <row r="1416" spans="1:2" x14ac:dyDescent="0.25">
      <c r="A1416" s="79">
        <v>42794.875</v>
      </c>
      <c r="B1416" s="78">
        <v>4.9139999999999997</v>
      </c>
    </row>
    <row r="1417" spans="1:2" x14ac:dyDescent="0.25">
      <c r="A1417" s="79">
        <v>42794.916666666664</v>
      </c>
      <c r="B1417" s="78">
        <v>4.9329999999999998</v>
      </c>
    </row>
    <row r="1418" spans="1:2" x14ac:dyDescent="0.25">
      <c r="A1418" s="79">
        <v>42794.958333333336</v>
      </c>
      <c r="B1418" s="78">
        <v>4.9480000000000004</v>
      </c>
    </row>
    <row r="1419" spans="1:2" x14ac:dyDescent="0.25">
      <c r="A1419" s="77">
        <v>42795</v>
      </c>
      <c r="B1419" s="78">
        <v>5</v>
      </c>
    </row>
    <row r="1420" spans="1:2" x14ac:dyDescent="0.25">
      <c r="A1420" s="79">
        <v>42795.041666666664</v>
      </c>
      <c r="B1420" s="78">
        <v>4.9960000000000004</v>
      </c>
    </row>
    <row r="1421" spans="1:2" x14ac:dyDescent="0.25">
      <c r="A1421" s="79">
        <v>42795.083333333336</v>
      </c>
      <c r="B1421" s="78">
        <v>5.0090000000000003</v>
      </c>
    </row>
    <row r="1422" spans="1:2" x14ac:dyDescent="0.25">
      <c r="A1422" s="79">
        <v>42795.125</v>
      </c>
      <c r="B1422" s="78">
        <v>5.01</v>
      </c>
    </row>
    <row r="1423" spans="1:2" x14ac:dyDescent="0.25">
      <c r="A1423" s="79">
        <v>42795.166666666664</v>
      </c>
      <c r="B1423" s="78">
        <v>4.9859999999999998</v>
      </c>
    </row>
    <row r="1424" spans="1:2" x14ac:dyDescent="0.25">
      <c r="A1424" s="79">
        <v>42795.208333333336</v>
      </c>
      <c r="B1424" s="78">
        <v>4.92</v>
      </c>
    </row>
    <row r="1425" spans="1:2" x14ac:dyDescent="0.25">
      <c r="A1425" s="79">
        <v>42795.25</v>
      </c>
      <c r="B1425" s="78">
        <v>1.2789999999999999</v>
      </c>
    </row>
    <row r="1426" spans="1:2" x14ac:dyDescent="0.25">
      <c r="A1426" s="79">
        <v>42795.291666666664</v>
      </c>
      <c r="B1426" s="78">
        <v>4.7E-2</v>
      </c>
    </row>
    <row r="1427" spans="1:2" x14ac:dyDescent="0.25">
      <c r="A1427" s="79">
        <v>42795.333333333336</v>
      </c>
      <c r="B1427" s="78">
        <v>4.8000000000000001E-2</v>
      </c>
    </row>
    <row r="1428" spans="1:2" x14ac:dyDescent="0.25">
      <c r="A1428" s="79">
        <v>42795.375</v>
      </c>
      <c r="B1428" s="78">
        <v>5.1999999999999998E-2</v>
      </c>
    </row>
    <row r="1429" spans="1:2" x14ac:dyDescent="0.25">
      <c r="A1429" s="79">
        <v>42795.416666666664</v>
      </c>
      <c r="B1429" s="78">
        <v>5.6000000000000001E-2</v>
      </c>
    </row>
    <row r="1430" spans="1:2" x14ac:dyDescent="0.25">
      <c r="A1430" s="79">
        <v>42795.458333333336</v>
      </c>
      <c r="B1430" s="78">
        <v>6.2E-2</v>
      </c>
    </row>
    <row r="1431" spans="1:2" x14ac:dyDescent="0.25">
      <c r="A1431" s="79">
        <v>42795.5</v>
      </c>
      <c r="B1431" s="78">
        <v>5.1999999999999998E-2</v>
      </c>
    </row>
    <row r="1432" spans="1:2" x14ac:dyDescent="0.25">
      <c r="A1432" s="79">
        <v>42795.541666666664</v>
      </c>
      <c r="B1432" s="78">
        <v>5.0999999999999997E-2</v>
      </c>
    </row>
    <row r="1433" spans="1:2" x14ac:dyDescent="0.25">
      <c r="A1433" s="79">
        <v>42795.583333333336</v>
      </c>
      <c r="B1433" s="78">
        <v>5.0999999999999997E-2</v>
      </c>
    </row>
    <row r="1434" spans="1:2" x14ac:dyDescent="0.25">
      <c r="A1434" s="79">
        <v>42795.625</v>
      </c>
      <c r="B1434" s="78">
        <v>4.9000000000000002E-2</v>
      </c>
    </row>
    <row r="1435" spans="1:2" x14ac:dyDescent="0.25">
      <c r="A1435" s="79">
        <v>42795.666666666664</v>
      </c>
      <c r="B1435" s="78">
        <v>0.05</v>
      </c>
    </row>
    <row r="1436" spans="1:2" x14ac:dyDescent="0.25">
      <c r="A1436" s="79">
        <v>42795.708333333336</v>
      </c>
      <c r="B1436" s="78">
        <v>0.68899999999999995</v>
      </c>
    </row>
    <row r="1437" spans="1:2" x14ac:dyDescent="0.25">
      <c r="A1437" s="79">
        <v>42795.75</v>
      </c>
      <c r="B1437" s="78">
        <v>4.9880000000000004</v>
      </c>
    </row>
    <row r="1438" spans="1:2" x14ac:dyDescent="0.25">
      <c r="A1438" s="79">
        <v>42795.791666666664</v>
      </c>
      <c r="B1438" s="78">
        <v>5.0220000000000002</v>
      </c>
    </row>
    <row r="1439" spans="1:2" x14ac:dyDescent="0.25">
      <c r="A1439" s="79">
        <v>42795.833333333336</v>
      </c>
      <c r="B1439" s="78">
        <v>5.0579999999999998</v>
      </c>
    </row>
    <row r="1440" spans="1:2" x14ac:dyDescent="0.25">
      <c r="A1440" s="79">
        <v>42795.875</v>
      </c>
      <c r="B1440" s="78">
        <v>5.05</v>
      </c>
    </row>
    <row r="1441" spans="1:2" x14ac:dyDescent="0.25">
      <c r="A1441" s="79">
        <v>42795.916666666664</v>
      </c>
      <c r="B1441" s="78">
        <v>5.0149999999999997</v>
      </c>
    </row>
    <row r="1442" spans="1:2" x14ac:dyDescent="0.25">
      <c r="A1442" s="79">
        <v>42795.958333333336</v>
      </c>
      <c r="B1442" s="78">
        <v>5.0119999999999996</v>
      </c>
    </row>
    <row r="1443" spans="1:2" x14ac:dyDescent="0.25">
      <c r="A1443" s="77">
        <v>42796</v>
      </c>
      <c r="B1443" s="78">
        <v>5.0170000000000003</v>
      </c>
    </row>
    <row r="1444" spans="1:2" x14ac:dyDescent="0.25">
      <c r="A1444" s="79">
        <v>42796.041666666664</v>
      </c>
      <c r="B1444" s="78">
        <v>5.0359999999999996</v>
      </c>
    </row>
    <row r="1445" spans="1:2" x14ac:dyDescent="0.25">
      <c r="A1445" s="79">
        <v>42796.083333333336</v>
      </c>
      <c r="B1445" s="78">
        <v>5.0430000000000001</v>
      </c>
    </row>
    <row r="1446" spans="1:2" x14ac:dyDescent="0.25">
      <c r="A1446" s="79">
        <v>42796.125</v>
      </c>
      <c r="B1446" s="78">
        <v>5.0369999999999999</v>
      </c>
    </row>
    <row r="1447" spans="1:2" x14ac:dyDescent="0.25">
      <c r="A1447" s="79">
        <v>42796.166666666664</v>
      </c>
      <c r="B1447" s="78">
        <v>5.0179999999999998</v>
      </c>
    </row>
    <row r="1448" spans="1:2" x14ac:dyDescent="0.25">
      <c r="A1448" s="79">
        <v>42796.208333333336</v>
      </c>
      <c r="B1448" s="78">
        <v>4.88</v>
      </c>
    </row>
    <row r="1449" spans="1:2" x14ac:dyDescent="0.25">
      <c r="A1449" s="79">
        <v>42796.25</v>
      </c>
      <c r="B1449" s="78">
        <v>1.1619999999999999</v>
      </c>
    </row>
    <row r="1450" spans="1:2" x14ac:dyDescent="0.25">
      <c r="A1450" s="79">
        <v>42796.291666666664</v>
      </c>
      <c r="B1450" s="78">
        <v>4.7E-2</v>
      </c>
    </row>
    <row r="1451" spans="1:2" x14ac:dyDescent="0.25">
      <c r="A1451" s="79">
        <v>42796.333333333336</v>
      </c>
      <c r="B1451" s="78">
        <v>4.5999999999999999E-2</v>
      </c>
    </row>
    <row r="1452" spans="1:2" x14ac:dyDescent="0.25">
      <c r="A1452" s="79">
        <v>42796.375</v>
      </c>
      <c r="B1452" s="78">
        <v>4.8000000000000001E-2</v>
      </c>
    </row>
    <row r="1453" spans="1:2" x14ac:dyDescent="0.25">
      <c r="A1453" s="79">
        <v>42796.416666666664</v>
      </c>
      <c r="B1453" s="78">
        <v>4.8000000000000001E-2</v>
      </c>
    </row>
    <row r="1454" spans="1:2" x14ac:dyDescent="0.25">
      <c r="A1454" s="79">
        <v>42796.458333333336</v>
      </c>
      <c r="B1454" s="78">
        <v>0.05</v>
      </c>
    </row>
    <row r="1455" spans="1:2" x14ac:dyDescent="0.25">
      <c r="A1455" s="79">
        <v>42796.5</v>
      </c>
      <c r="B1455" s="78">
        <v>4.8000000000000001E-2</v>
      </c>
    </row>
    <row r="1456" spans="1:2" x14ac:dyDescent="0.25">
      <c r="A1456" s="79">
        <v>42796.541666666664</v>
      </c>
      <c r="B1456" s="78">
        <v>4.8000000000000001E-2</v>
      </c>
    </row>
    <row r="1457" spans="1:2" x14ac:dyDescent="0.25">
      <c r="A1457" s="79">
        <v>42796.583333333336</v>
      </c>
      <c r="B1457" s="78">
        <v>4.7E-2</v>
      </c>
    </row>
    <row r="1458" spans="1:2" x14ac:dyDescent="0.25">
      <c r="A1458" s="79">
        <v>42796.625</v>
      </c>
      <c r="B1458" s="78">
        <v>4.7E-2</v>
      </c>
    </row>
    <row r="1459" spans="1:2" x14ac:dyDescent="0.25">
      <c r="A1459" s="79">
        <v>42796.666666666664</v>
      </c>
      <c r="B1459" s="78">
        <v>4.9000000000000002E-2</v>
      </c>
    </row>
    <row r="1460" spans="1:2" x14ac:dyDescent="0.25">
      <c r="A1460" s="79">
        <v>42796.708333333336</v>
      </c>
      <c r="B1460" s="78">
        <v>0.59199999999999997</v>
      </c>
    </row>
    <row r="1461" spans="1:2" x14ac:dyDescent="0.25">
      <c r="A1461" s="79">
        <v>42796.75</v>
      </c>
      <c r="B1461" s="78">
        <v>4.9880000000000004</v>
      </c>
    </row>
    <row r="1462" spans="1:2" x14ac:dyDescent="0.25">
      <c r="A1462" s="79">
        <v>42796.791666666664</v>
      </c>
      <c r="B1462" s="78">
        <v>5.024</v>
      </c>
    </row>
    <row r="1463" spans="1:2" x14ac:dyDescent="0.25">
      <c r="A1463" s="79">
        <v>42796.833333333336</v>
      </c>
      <c r="B1463" s="78">
        <v>5.0529999999999999</v>
      </c>
    </row>
    <row r="1464" spans="1:2" x14ac:dyDescent="0.25">
      <c r="A1464" s="79">
        <v>42796.875</v>
      </c>
      <c r="B1464" s="78">
        <v>5.0129999999999999</v>
      </c>
    </row>
    <row r="1465" spans="1:2" x14ac:dyDescent="0.25">
      <c r="A1465" s="79">
        <v>42796.916666666664</v>
      </c>
      <c r="B1465" s="78">
        <v>5.04</v>
      </c>
    </row>
    <row r="1466" spans="1:2" x14ac:dyDescent="0.25">
      <c r="A1466" s="79">
        <v>42796.958333333336</v>
      </c>
      <c r="B1466" s="78">
        <v>5.024</v>
      </c>
    </row>
    <row r="1467" spans="1:2" x14ac:dyDescent="0.25">
      <c r="A1467" s="77">
        <v>42797</v>
      </c>
      <c r="B1467" s="78">
        <v>5.0449999999999999</v>
      </c>
    </row>
    <row r="1468" spans="1:2" x14ac:dyDescent="0.25">
      <c r="A1468" s="79">
        <v>42797.041666666664</v>
      </c>
      <c r="B1468" s="78">
        <v>5.0540000000000003</v>
      </c>
    </row>
    <row r="1469" spans="1:2" x14ac:dyDescent="0.25">
      <c r="A1469" s="79">
        <v>42797.083333333336</v>
      </c>
      <c r="B1469" s="78">
        <v>5.0430000000000001</v>
      </c>
    </row>
    <row r="1470" spans="1:2" x14ac:dyDescent="0.25">
      <c r="A1470" s="79">
        <v>42797.125</v>
      </c>
      <c r="B1470" s="78">
        <v>5.0430000000000001</v>
      </c>
    </row>
    <row r="1471" spans="1:2" x14ac:dyDescent="0.25">
      <c r="A1471" s="79">
        <v>42797.166666666664</v>
      </c>
      <c r="B1471" s="78">
        <v>5.0199999999999996</v>
      </c>
    </row>
    <row r="1472" spans="1:2" x14ac:dyDescent="0.25">
      <c r="A1472" s="79">
        <v>42797.208333333336</v>
      </c>
      <c r="B1472" s="78">
        <v>4.8609999999999998</v>
      </c>
    </row>
    <row r="1473" spans="1:2" x14ac:dyDescent="0.25">
      <c r="A1473" s="79">
        <v>42797.25</v>
      </c>
      <c r="B1473" s="78">
        <v>0.98799999999999999</v>
      </c>
    </row>
    <row r="1474" spans="1:2" x14ac:dyDescent="0.25">
      <c r="A1474" s="79">
        <v>42797.291666666664</v>
      </c>
      <c r="B1474" s="78">
        <v>5.5E-2</v>
      </c>
    </row>
    <row r="1475" spans="1:2" x14ac:dyDescent="0.25">
      <c r="A1475" s="79">
        <v>42797.333333333336</v>
      </c>
      <c r="B1475" s="78">
        <v>5.7000000000000002E-2</v>
      </c>
    </row>
    <row r="1476" spans="1:2" x14ac:dyDescent="0.25">
      <c r="A1476" s="79">
        <v>42797.375</v>
      </c>
      <c r="B1476" s="78">
        <v>6.3E-2</v>
      </c>
    </row>
    <row r="1477" spans="1:2" x14ac:dyDescent="0.25">
      <c r="A1477" s="79">
        <v>42797.416666666664</v>
      </c>
      <c r="B1477" s="78">
        <v>5.7000000000000002E-2</v>
      </c>
    </row>
    <row r="1478" spans="1:2" x14ac:dyDescent="0.25">
      <c r="A1478" s="79">
        <v>42797.458333333336</v>
      </c>
      <c r="B1478" s="78">
        <v>6.2E-2</v>
      </c>
    </row>
    <row r="1479" spans="1:2" x14ac:dyDescent="0.25">
      <c r="A1479" s="79">
        <v>42797.5</v>
      </c>
      <c r="B1479" s="78">
        <v>7.0999999999999994E-2</v>
      </c>
    </row>
    <row r="1480" spans="1:2" x14ac:dyDescent="0.25">
      <c r="A1480" s="79">
        <v>42797.541666666664</v>
      </c>
      <c r="B1480" s="78">
        <v>7.4999999999999997E-2</v>
      </c>
    </row>
    <row r="1481" spans="1:2" x14ac:dyDescent="0.25">
      <c r="A1481" s="79">
        <v>42797.583333333336</v>
      </c>
      <c r="B1481" s="78">
        <v>0.06</v>
      </c>
    </row>
    <row r="1482" spans="1:2" x14ac:dyDescent="0.25">
      <c r="A1482" s="79">
        <v>42797.625</v>
      </c>
      <c r="B1482" s="78">
        <v>5.8999999999999997E-2</v>
      </c>
    </row>
    <row r="1483" spans="1:2" x14ac:dyDescent="0.25">
      <c r="A1483" s="79">
        <v>42797.666666666664</v>
      </c>
      <c r="B1483" s="78">
        <v>4.9000000000000002E-2</v>
      </c>
    </row>
    <row r="1484" spans="1:2" x14ac:dyDescent="0.25">
      <c r="A1484" s="79">
        <v>42797.708333333336</v>
      </c>
      <c r="B1484" s="78">
        <v>0.44900000000000001</v>
      </c>
    </row>
    <row r="1485" spans="1:2" x14ac:dyDescent="0.25">
      <c r="A1485" s="79">
        <v>42797.75</v>
      </c>
      <c r="B1485" s="78">
        <v>5.0339999999999998</v>
      </c>
    </row>
    <row r="1486" spans="1:2" x14ac:dyDescent="0.25">
      <c r="A1486" s="79">
        <v>42797.791666666664</v>
      </c>
      <c r="B1486" s="78">
        <v>5.0629999999999997</v>
      </c>
    </row>
    <row r="1487" spans="1:2" x14ac:dyDescent="0.25">
      <c r="A1487" s="79">
        <v>42797.833333333336</v>
      </c>
      <c r="B1487" s="78">
        <v>5.0949999999999998</v>
      </c>
    </row>
    <row r="1488" spans="1:2" x14ac:dyDescent="0.25">
      <c r="A1488" s="79">
        <v>42797.875</v>
      </c>
      <c r="B1488" s="78">
        <v>5.093</v>
      </c>
    </row>
    <row r="1489" spans="1:2" x14ac:dyDescent="0.25">
      <c r="A1489" s="79">
        <v>42797.916666666664</v>
      </c>
      <c r="B1489" s="78">
        <v>5.0640000000000001</v>
      </c>
    </row>
    <row r="1490" spans="1:2" x14ac:dyDescent="0.25">
      <c r="A1490" s="79">
        <v>42797.958333333336</v>
      </c>
      <c r="B1490" s="78">
        <v>5.0540000000000003</v>
      </c>
    </row>
    <row r="1491" spans="1:2" x14ac:dyDescent="0.25">
      <c r="A1491" s="77">
        <v>42798</v>
      </c>
      <c r="B1491" s="78">
        <v>5.0519999999999996</v>
      </c>
    </row>
    <row r="1492" spans="1:2" x14ac:dyDescent="0.25">
      <c r="A1492" s="79">
        <v>42798.041666666664</v>
      </c>
      <c r="B1492" s="78">
        <v>5.0469999999999997</v>
      </c>
    </row>
    <row r="1493" spans="1:2" x14ac:dyDescent="0.25">
      <c r="A1493" s="79">
        <v>42798.083333333336</v>
      </c>
      <c r="B1493" s="78">
        <v>5.0609999999999999</v>
      </c>
    </row>
    <row r="1494" spans="1:2" x14ac:dyDescent="0.25">
      <c r="A1494" s="79">
        <v>42798.125</v>
      </c>
      <c r="B1494" s="78">
        <v>5.0640000000000001</v>
      </c>
    </row>
    <row r="1495" spans="1:2" x14ac:dyDescent="0.25">
      <c r="A1495" s="79">
        <v>42798.166666666664</v>
      </c>
      <c r="B1495" s="78">
        <v>5.0469999999999997</v>
      </c>
    </row>
    <row r="1496" spans="1:2" x14ac:dyDescent="0.25">
      <c r="A1496" s="79">
        <v>42798.208333333336</v>
      </c>
      <c r="B1496" s="78">
        <v>4.8869999999999996</v>
      </c>
    </row>
    <row r="1497" spans="1:2" x14ac:dyDescent="0.25">
      <c r="A1497" s="79">
        <v>42798.25</v>
      </c>
      <c r="B1497" s="78">
        <v>0.89400000000000002</v>
      </c>
    </row>
    <row r="1498" spans="1:2" x14ac:dyDescent="0.25">
      <c r="A1498" s="79">
        <v>42798.291666666664</v>
      </c>
      <c r="B1498" s="78">
        <v>4.4999999999999998E-2</v>
      </c>
    </row>
    <row r="1499" spans="1:2" x14ac:dyDescent="0.25">
      <c r="A1499" s="79">
        <v>42798.333333333336</v>
      </c>
      <c r="B1499" s="78">
        <v>4.2999999999999997E-2</v>
      </c>
    </row>
    <row r="1500" spans="1:2" x14ac:dyDescent="0.25">
      <c r="A1500" s="79">
        <v>42798.375</v>
      </c>
      <c r="B1500" s="78">
        <v>4.5999999999999999E-2</v>
      </c>
    </row>
    <row r="1501" spans="1:2" x14ac:dyDescent="0.25">
      <c r="A1501" s="79">
        <v>42798.416666666664</v>
      </c>
      <c r="B1501" s="78">
        <v>4.4999999999999998E-2</v>
      </c>
    </row>
    <row r="1502" spans="1:2" x14ac:dyDescent="0.25">
      <c r="A1502" s="79">
        <v>42798.458333333336</v>
      </c>
      <c r="B1502" s="78">
        <v>4.4999999999999998E-2</v>
      </c>
    </row>
    <row r="1503" spans="1:2" x14ac:dyDescent="0.25">
      <c r="A1503" s="79">
        <v>42798.5</v>
      </c>
      <c r="B1503" s="78">
        <v>4.4999999999999998E-2</v>
      </c>
    </row>
    <row r="1504" spans="1:2" x14ac:dyDescent="0.25">
      <c r="A1504" s="79">
        <v>42798.541666666664</v>
      </c>
      <c r="B1504" s="78">
        <v>4.3999999999999997E-2</v>
      </c>
    </row>
    <row r="1505" spans="1:2" x14ac:dyDescent="0.25">
      <c r="A1505" s="79">
        <v>42798.583333333336</v>
      </c>
      <c r="B1505" s="78">
        <v>4.3999999999999997E-2</v>
      </c>
    </row>
    <row r="1506" spans="1:2" x14ac:dyDescent="0.25">
      <c r="A1506" s="79">
        <v>42798.625</v>
      </c>
      <c r="B1506" s="78">
        <v>4.4999999999999998E-2</v>
      </c>
    </row>
    <row r="1507" spans="1:2" x14ac:dyDescent="0.25">
      <c r="A1507" s="79">
        <v>42798.666666666664</v>
      </c>
      <c r="B1507" s="78">
        <v>4.9000000000000002E-2</v>
      </c>
    </row>
    <row r="1508" spans="1:2" x14ac:dyDescent="0.25">
      <c r="A1508" s="79">
        <v>42798.708333333336</v>
      </c>
      <c r="B1508" s="78">
        <v>0.378</v>
      </c>
    </row>
    <row r="1509" spans="1:2" x14ac:dyDescent="0.25">
      <c r="A1509" s="79">
        <v>42798.75</v>
      </c>
      <c r="B1509" s="78">
        <v>4.9850000000000003</v>
      </c>
    </row>
    <row r="1510" spans="1:2" x14ac:dyDescent="0.25">
      <c r="A1510" s="79">
        <v>42798.791666666664</v>
      </c>
      <c r="B1510" s="78">
        <v>5.024</v>
      </c>
    </row>
    <row r="1511" spans="1:2" x14ac:dyDescent="0.25">
      <c r="A1511" s="79">
        <v>42798.833333333336</v>
      </c>
      <c r="B1511" s="78">
        <v>5.0529999999999999</v>
      </c>
    </row>
    <row r="1512" spans="1:2" x14ac:dyDescent="0.25">
      <c r="A1512" s="79">
        <v>42798.875</v>
      </c>
      <c r="B1512" s="78">
        <v>5.0750000000000002</v>
      </c>
    </row>
    <row r="1513" spans="1:2" x14ac:dyDescent="0.25">
      <c r="A1513" s="79">
        <v>42798.916666666664</v>
      </c>
      <c r="B1513" s="78">
        <v>5.0609999999999999</v>
      </c>
    </row>
    <row r="1514" spans="1:2" x14ac:dyDescent="0.25">
      <c r="A1514" s="79">
        <v>42798.958333333336</v>
      </c>
      <c r="B1514" s="78">
        <v>5.07</v>
      </c>
    </row>
    <row r="1515" spans="1:2" x14ac:dyDescent="0.25">
      <c r="A1515" s="77">
        <v>42799</v>
      </c>
      <c r="B1515" s="78">
        <v>5.0129999999999999</v>
      </c>
    </row>
    <row r="1516" spans="1:2" x14ac:dyDescent="0.25">
      <c r="A1516" s="79">
        <v>42799.041666666664</v>
      </c>
      <c r="B1516" s="78">
        <v>5.03</v>
      </c>
    </row>
    <row r="1517" spans="1:2" x14ac:dyDescent="0.25">
      <c r="A1517" s="79">
        <v>42799.083333333336</v>
      </c>
      <c r="B1517" s="78">
        <v>5.0439999999999996</v>
      </c>
    </row>
    <row r="1518" spans="1:2" x14ac:dyDescent="0.25">
      <c r="A1518" s="79">
        <v>42799.125</v>
      </c>
      <c r="B1518" s="78">
        <v>5.0529999999999999</v>
      </c>
    </row>
    <row r="1519" spans="1:2" x14ac:dyDescent="0.25">
      <c r="A1519" s="79">
        <v>42799.166666666664</v>
      </c>
      <c r="B1519" s="78">
        <v>5.0430000000000001</v>
      </c>
    </row>
    <row r="1520" spans="1:2" x14ac:dyDescent="0.25">
      <c r="A1520" s="79">
        <v>42799.208333333336</v>
      </c>
      <c r="B1520" s="78">
        <v>4.8680000000000003</v>
      </c>
    </row>
    <row r="1521" spans="1:2" x14ac:dyDescent="0.25">
      <c r="A1521" s="79">
        <v>42799.25</v>
      </c>
      <c r="B1521" s="78">
        <v>0.80500000000000005</v>
      </c>
    </row>
    <row r="1522" spans="1:2" x14ac:dyDescent="0.25">
      <c r="A1522" s="79">
        <v>42799.291666666664</v>
      </c>
      <c r="B1522" s="78">
        <v>4.2999999999999997E-2</v>
      </c>
    </row>
    <row r="1523" spans="1:2" x14ac:dyDescent="0.25">
      <c r="A1523" s="79">
        <v>42799.333333333336</v>
      </c>
      <c r="B1523" s="78">
        <v>4.1000000000000002E-2</v>
      </c>
    </row>
    <row r="1524" spans="1:2" x14ac:dyDescent="0.25">
      <c r="A1524" s="79">
        <v>42799.375</v>
      </c>
      <c r="B1524" s="78">
        <v>4.1000000000000002E-2</v>
      </c>
    </row>
    <row r="1525" spans="1:2" x14ac:dyDescent="0.25">
      <c r="A1525" s="79">
        <v>42799.416666666664</v>
      </c>
      <c r="B1525" s="78">
        <v>4.2999999999999997E-2</v>
      </c>
    </row>
    <row r="1526" spans="1:2" x14ac:dyDescent="0.25">
      <c r="A1526" s="79">
        <v>42799.458333333336</v>
      </c>
      <c r="B1526" s="78">
        <v>4.4999999999999998E-2</v>
      </c>
    </row>
    <row r="1527" spans="1:2" x14ac:dyDescent="0.25">
      <c r="A1527" s="79">
        <v>42799.5</v>
      </c>
      <c r="B1527" s="78">
        <v>4.3999999999999997E-2</v>
      </c>
    </row>
    <row r="1528" spans="1:2" x14ac:dyDescent="0.25">
      <c r="A1528" s="79">
        <v>42799.541666666664</v>
      </c>
      <c r="B1528" s="78">
        <v>4.3999999999999997E-2</v>
      </c>
    </row>
    <row r="1529" spans="1:2" x14ac:dyDescent="0.25">
      <c r="A1529" s="79">
        <v>42799.583333333336</v>
      </c>
      <c r="B1529" s="78">
        <v>4.3999999999999997E-2</v>
      </c>
    </row>
    <row r="1530" spans="1:2" x14ac:dyDescent="0.25">
      <c r="A1530" s="79">
        <v>42799.625</v>
      </c>
      <c r="B1530" s="78">
        <v>4.7E-2</v>
      </c>
    </row>
    <row r="1531" spans="1:2" x14ac:dyDescent="0.25">
      <c r="A1531" s="79">
        <v>42799.666666666664</v>
      </c>
      <c r="B1531" s="78">
        <v>4.8000000000000001E-2</v>
      </c>
    </row>
    <row r="1532" spans="1:2" x14ac:dyDescent="0.25">
      <c r="A1532" s="79">
        <v>42799.708333333336</v>
      </c>
      <c r="B1532" s="78">
        <v>0.252</v>
      </c>
    </row>
    <row r="1533" spans="1:2" x14ac:dyDescent="0.25">
      <c r="A1533" s="79">
        <v>42799.75</v>
      </c>
      <c r="B1533" s="78">
        <v>4.9720000000000004</v>
      </c>
    </row>
    <row r="1534" spans="1:2" x14ac:dyDescent="0.25">
      <c r="A1534" s="79">
        <v>42799.791666666664</v>
      </c>
      <c r="B1534" s="78">
        <v>5.0679999999999996</v>
      </c>
    </row>
    <row r="1535" spans="1:2" x14ac:dyDescent="0.25">
      <c r="A1535" s="79">
        <v>42799.833333333336</v>
      </c>
      <c r="B1535" s="78">
        <v>5.0910000000000002</v>
      </c>
    </row>
    <row r="1536" spans="1:2" x14ac:dyDescent="0.25">
      <c r="A1536" s="79">
        <v>42799.875</v>
      </c>
      <c r="B1536" s="78">
        <v>5.0730000000000004</v>
      </c>
    </row>
    <row r="1537" spans="1:2" x14ac:dyDescent="0.25">
      <c r="A1537" s="79">
        <v>42799.916666666664</v>
      </c>
      <c r="B1537" s="78">
        <v>5.0759999999999996</v>
      </c>
    </row>
    <row r="1538" spans="1:2" x14ac:dyDescent="0.25">
      <c r="A1538" s="79">
        <v>42799.958333333336</v>
      </c>
      <c r="B1538" s="78">
        <v>5.0369999999999999</v>
      </c>
    </row>
    <row r="1539" spans="1:2" x14ac:dyDescent="0.25">
      <c r="A1539" s="77">
        <v>42800</v>
      </c>
      <c r="B1539" s="78">
        <v>5.0490000000000004</v>
      </c>
    </row>
    <row r="1540" spans="1:2" x14ac:dyDescent="0.25">
      <c r="A1540" s="79">
        <v>42800.041666666664</v>
      </c>
      <c r="B1540" s="78">
        <v>5.0460000000000003</v>
      </c>
    </row>
    <row r="1541" spans="1:2" x14ac:dyDescent="0.25">
      <c r="A1541" s="79">
        <v>42800.083333333336</v>
      </c>
      <c r="B1541" s="78">
        <v>5.0389999999999997</v>
      </c>
    </row>
    <row r="1542" spans="1:2" x14ac:dyDescent="0.25">
      <c r="A1542" s="79">
        <v>42800.125</v>
      </c>
      <c r="B1542" s="78">
        <v>5.0259999999999998</v>
      </c>
    </row>
    <row r="1543" spans="1:2" x14ac:dyDescent="0.25">
      <c r="A1543" s="79">
        <v>42800.166666666664</v>
      </c>
      <c r="B1543" s="78">
        <v>5.0030000000000001</v>
      </c>
    </row>
    <row r="1544" spans="1:2" x14ac:dyDescent="0.25">
      <c r="A1544" s="79">
        <v>42800.208333333336</v>
      </c>
      <c r="B1544" s="78">
        <v>4.78</v>
      </c>
    </row>
    <row r="1545" spans="1:2" x14ac:dyDescent="0.25">
      <c r="A1545" s="79">
        <v>42800.25</v>
      </c>
      <c r="B1545" s="78">
        <v>0.61199999999999999</v>
      </c>
    </row>
    <row r="1546" spans="1:2" x14ac:dyDescent="0.25">
      <c r="A1546" s="79">
        <v>42800.291666666664</v>
      </c>
      <c r="B1546" s="78">
        <v>5.2999999999999999E-2</v>
      </c>
    </row>
    <row r="1547" spans="1:2" x14ac:dyDescent="0.25">
      <c r="A1547" s="79">
        <v>42800.333333333336</v>
      </c>
      <c r="B1547" s="78">
        <v>4.7E-2</v>
      </c>
    </row>
    <row r="1548" spans="1:2" x14ac:dyDescent="0.25">
      <c r="A1548" s="79">
        <v>42800.375</v>
      </c>
      <c r="B1548" s="78">
        <v>0.05</v>
      </c>
    </row>
    <row r="1549" spans="1:2" x14ac:dyDescent="0.25">
      <c r="A1549" s="79">
        <v>42800.416666666664</v>
      </c>
      <c r="B1549" s="78">
        <v>5.3999999999999999E-2</v>
      </c>
    </row>
    <row r="1550" spans="1:2" x14ac:dyDescent="0.25">
      <c r="A1550" s="79">
        <v>42800.458333333336</v>
      </c>
      <c r="B1550" s="78">
        <v>5.1999999999999998E-2</v>
      </c>
    </row>
    <row r="1551" spans="1:2" x14ac:dyDescent="0.25">
      <c r="A1551" s="79">
        <v>42800.5</v>
      </c>
      <c r="B1551" s="78">
        <v>4.9000000000000002E-2</v>
      </c>
    </row>
    <row r="1552" spans="1:2" x14ac:dyDescent="0.25">
      <c r="A1552" s="79">
        <v>42800.541666666664</v>
      </c>
      <c r="B1552" s="78">
        <v>4.7E-2</v>
      </c>
    </row>
    <row r="1553" spans="1:2" x14ac:dyDescent="0.25">
      <c r="A1553" s="79">
        <v>42800.583333333336</v>
      </c>
      <c r="B1553" s="78">
        <v>4.7E-2</v>
      </c>
    </row>
    <row r="1554" spans="1:2" x14ac:dyDescent="0.25">
      <c r="A1554" s="79">
        <v>42800.625</v>
      </c>
      <c r="B1554" s="78">
        <v>4.5999999999999999E-2</v>
      </c>
    </row>
    <row r="1555" spans="1:2" x14ac:dyDescent="0.25">
      <c r="A1555" s="79">
        <v>42800.666666666664</v>
      </c>
      <c r="B1555" s="78">
        <v>4.5999999999999999E-2</v>
      </c>
    </row>
    <row r="1556" spans="1:2" x14ac:dyDescent="0.25">
      <c r="A1556" s="79">
        <v>42800.708333333336</v>
      </c>
      <c r="B1556" s="78">
        <v>0.187</v>
      </c>
    </row>
    <row r="1557" spans="1:2" x14ac:dyDescent="0.25">
      <c r="A1557" s="79">
        <v>42800.75</v>
      </c>
      <c r="B1557" s="78">
        <v>4.9080000000000004</v>
      </c>
    </row>
    <row r="1558" spans="1:2" x14ac:dyDescent="0.25">
      <c r="A1558" s="79">
        <v>42800.791666666664</v>
      </c>
      <c r="B1558" s="78">
        <v>5.0439999999999996</v>
      </c>
    </row>
    <row r="1559" spans="1:2" x14ac:dyDescent="0.25">
      <c r="A1559" s="79">
        <v>42800.833333333336</v>
      </c>
      <c r="B1559" s="78">
        <v>5.0339999999999998</v>
      </c>
    </row>
    <row r="1560" spans="1:2" x14ac:dyDescent="0.25">
      <c r="A1560" s="79">
        <v>42800.875</v>
      </c>
      <c r="B1560" s="78">
        <v>5.024</v>
      </c>
    </row>
    <row r="1561" spans="1:2" x14ac:dyDescent="0.25">
      <c r="A1561" s="79">
        <v>42800.916666666664</v>
      </c>
      <c r="B1561" s="78">
        <v>5.0339999999999998</v>
      </c>
    </row>
    <row r="1562" spans="1:2" x14ac:dyDescent="0.25">
      <c r="A1562" s="79">
        <v>42800.958333333336</v>
      </c>
      <c r="B1562" s="78">
        <v>5.0380000000000003</v>
      </c>
    </row>
    <row r="1563" spans="1:2" x14ac:dyDescent="0.25">
      <c r="A1563" s="77">
        <v>42801</v>
      </c>
      <c r="B1563" s="78">
        <v>5.0650000000000004</v>
      </c>
    </row>
    <row r="1564" spans="1:2" x14ac:dyDescent="0.25">
      <c r="A1564" s="79">
        <v>42801.041666666664</v>
      </c>
      <c r="B1564" s="78">
        <v>5.056</v>
      </c>
    </row>
    <row r="1565" spans="1:2" x14ac:dyDescent="0.25">
      <c r="A1565" s="79">
        <v>42801.083333333336</v>
      </c>
      <c r="B1565" s="78">
        <v>5.0640000000000001</v>
      </c>
    </row>
    <row r="1566" spans="1:2" x14ac:dyDescent="0.25">
      <c r="A1566" s="79">
        <v>42801.125</v>
      </c>
      <c r="B1566" s="78">
        <v>5.0659999999999998</v>
      </c>
    </row>
    <row r="1567" spans="1:2" x14ac:dyDescent="0.25">
      <c r="A1567" s="79">
        <v>42801.166666666664</v>
      </c>
      <c r="B1567" s="78">
        <v>5.0350000000000001</v>
      </c>
    </row>
    <row r="1568" spans="1:2" x14ac:dyDescent="0.25">
      <c r="A1568" s="79">
        <v>42801.208333333336</v>
      </c>
      <c r="B1568" s="78">
        <v>4.7779999999999996</v>
      </c>
    </row>
    <row r="1569" spans="1:2" x14ac:dyDescent="0.25">
      <c r="A1569" s="79">
        <v>42801.25</v>
      </c>
      <c r="B1569" s="78">
        <v>0.51100000000000001</v>
      </c>
    </row>
    <row r="1570" spans="1:2" x14ac:dyDescent="0.25">
      <c r="A1570" s="79">
        <v>42801.291666666664</v>
      </c>
      <c r="B1570" s="78">
        <v>4.8000000000000001E-2</v>
      </c>
    </row>
    <row r="1571" spans="1:2" x14ac:dyDescent="0.25">
      <c r="A1571" s="79">
        <v>42801.333333333336</v>
      </c>
      <c r="B1571" s="78">
        <v>4.5999999999999999E-2</v>
      </c>
    </row>
    <row r="1572" spans="1:2" x14ac:dyDescent="0.25">
      <c r="A1572" s="79">
        <v>42801.375</v>
      </c>
      <c r="B1572" s="78">
        <v>5.1999999999999998E-2</v>
      </c>
    </row>
    <row r="1573" spans="1:2" x14ac:dyDescent="0.25">
      <c r="A1573" s="79">
        <v>42801.416666666664</v>
      </c>
      <c r="B1573" s="78">
        <v>5.0999999999999997E-2</v>
      </c>
    </row>
    <row r="1574" spans="1:2" x14ac:dyDescent="0.25">
      <c r="A1574" s="79">
        <v>42801.458333333336</v>
      </c>
      <c r="B1574" s="78">
        <v>5.1999999999999998E-2</v>
      </c>
    </row>
    <row r="1575" spans="1:2" x14ac:dyDescent="0.25">
      <c r="A1575" s="79">
        <v>42801.5</v>
      </c>
      <c r="B1575" s="78">
        <v>4.8000000000000001E-2</v>
      </c>
    </row>
    <row r="1576" spans="1:2" x14ac:dyDescent="0.25">
      <c r="A1576" s="79">
        <v>42801.541666666664</v>
      </c>
      <c r="B1576" s="78">
        <v>4.9000000000000002E-2</v>
      </c>
    </row>
    <row r="1577" spans="1:2" x14ac:dyDescent="0.25">
      <c r="A1577" s="79">
        <v>42801.583333333336</v>
      </c>
      <c r="B1577" s="78">
        <v>4.5999999999999999E-2</v>
      </c>
    </row>
    <row r="1578" spans="1:2" x14ac:dyDescent="0.25">
      <c r="A1578" s="79">
        <v>42801.625</v>
      </c>
      <c r="B1578" s="78">
        <v>4.4999999999999998E-2</v>
      </c>
    </row>
    <row r="1579" spans="1:2" x14ac:dyDescent="0.25">
      <c r="A1579" s="79">
        <v>42801.666666666664</v>
      </c>
      <c r="B1579" s="78">
        <v>4.7E-2</v>
      </c>
    </row>
    <row r="1580" spans="1:2" x14ac:dyDescent="0.25">
      <c r="A1580" s="79">
        <v>42801.708333333336</v>
      </c>
      <c r="B1580" s="78">
        <v>0.104</v>
      </c>
    </row>
    <row r="1581" spans="1:2" x14ac:dyDescent="0.25">
      <c r="A1581" s="79">
        <v>42801.75</v>
      </c>
      <c r="B1581" s="78">
        <v>4.8220000000000001</v>
      </c>
    </row>
    <row r="1582" spans="1:2" x14ac:dyDescent="0.25">
      <c r="A1582" s="79">
        <v>42801.791666666664</v>
      </c>
      <c r="B1582" s="78">
        <v>5.0149999999999997</v>
      </c>
    </row>
    <row r="1583" spans="1:2" x14ac:dyDescent="0.25">
      <c r="A1583" s="79">
        <v>42801.833333333336</v>
      </c>
      <c r="B1583" s="78">
        <v>5.0149999999999997</v>
      </c>
    </row>
    <row r="1584" spans="1:2" x14ac:dyDescent="0.25">
      <c r="A1584" s="79">
        <v>42801.875</v>
      </c>
      <c r="B1584" s="78">
        <v>4.9729999999999999</v>
      </c>
    </row>
    <row r="1585" spans="1:2" x14ac:dyDescent="0.25">
      <c r="A1585" s="79">
        <v>42801.916666666664</v>
      </c>
      <c r="B1585" s="78">
        <v>5.0190000000000001</v>
      </c>
    </row>
    <row r="1586" spans="1:2" x14ac:dyDescent="0.25">
      <c r="A1586" s="79">
        <v>42801.958333333336</v>
      </c>
      <c r="B1586" s="78">
        <v>5.0490000000000004</v>
      </c>
    </row>
    <row r="1587" spans="1:2" x14ac:dyDescent="0.25">
      <c r="A1587" s="77">
        <v>42802</v>
      </c>
      <c r="B1587" s="78">
        <v>5.0389999999999997</v>
      </c>
    </row>
    <row r="1588" spans="1:2" x14ac:dyDescent="0.25">
      <c r="A1588" s="79">
        <v>42802.041666666664</v>
      </c>
      <c r="B1588" s="78">
        <v>5.05</v>
      </c>
    </row>
    <row r="1589" spans="1:2" x14ac:dyDescent="0.25">
      <c r="A1589" s="79">
        <v>42802.083333333336</v>
      </c>
      <c r="B1589" s="78">
        <v>5.0599999999999996</v>
      </c>
    </row>
    <row r="1590" spans="1:2" x14ac:dyDescent="0.25">
      <c r="A1590" s="79">
        <v>42802.125</v>
      </c>
      <c r="B1590" s="78">
        <v>5.0659999999999998</v>
      </c>
    </row>
    <row r="1591" spans="1:2" x14ac:dyDescent="0.25">
      <c r="A1591" s="79">
        <v>42802.166666666664</v>
      </c>
      <c r="B1591" s="78">
        <v>5.0369999999999999</v>
      </c>
    </row>
    <row r="1592" spans="1:2" x14ac:dyDescent="0.25">
      <c r="A1592" s="79">
        <v>42802.208333333336</v>
      </c>
      <c r="B1592" s="78">
        <v>4.7439999999999998</v>
      </c>
    </row>
    <row r="1593" spans="1:2" x14ac:dyDescent="0.25">
      <c r="A1593" s="79">
        <v>42802.25</v>
      </c>
      <c r="B1593" s="78">
        <v>0.32700000000000001</v>
      </c>
    </row>
    <row r="1594" spans="1:2" x14ac:dyDescent="0.25">
      <c r="A1594" s="79">
        <v>42802.291666666664</v>
      </c>
      <c r="B1594" s="78">
        <v>4.8000000000000001E-2</v>
      </c>
    </row>
    <row r="1595" spans="1:2" x14ac:dyDescent="0.25">
      <c r="A1595" s="79">
        <v>42802.333333333336</v>
      </c>
      <c r="B1595" s="78">
        <v>4.7E-2</v>
      </c>
    </row>
    <row r="1596" spans="1:2" x14ac:dyDescent="0.25">
      <c r="A1596" s="79">
        <v>42802.375</v>
      </c>
      <c r="B1596" s="78">
        <v>4.9000000000000002E-2</v>
      </c>
    </row>
    <row r="1597" spans="1:2" x14ac:dyDescent="0.25">
      <c r="A1597" s="79">
        <v>42802.416666666664</v>
      </c>
      <c r="B1597" s="78">
        <v>5.5E-2</v>
      </c>
    </row>
    <row r="1598" spans="1:2" x14ac:dyDescent="0.25">
      <c r="A1598" s="79">
        <v>42802.458333333336</v>
      </c>
      <c r="B1598" s="78">
        <v>5.2999999999999999E-2</v>
      </c>
    </row>
    <row r="1599" spans="1:2" x14ac:dyDescent="0.25">
      <c r="A1599" s="79">
        <v>42802.5</v>
      </c>
      <c r="B1599" s="78">
        <v>5.2999999999999999E-2</v>
      </c>
    </row>
    <row r="1600" spans="1:2" x14ac:dyDescent="0.25">
      <c r="A1600" s="79">
        <v>42802.541666666664</v>
      </c>
      <c r="B1600" s="78">
        <v>5.2999999999999999E-2</v>
      </c>
    </row>
    <row r="1601" spans="1:2" x14ac:dyDescent="0.25">
      <c r="A1601" s="79">
        <v>42802.583333333336</v>
      </c>
      <c r="B1601" s="78">
        <v>0.05</v>
      </c>
    </row>
    <row r="1602" spans="1:2" x14ac:dyDescent="0.25">
      <c r="A1602" s="79">
        <v>42802.625</v>
      </c>
      <c r="B1602" s="78">
        <v>4.8000000000000001E-2</v>
      </c>
    </row>
    <row r="1603" spans="1:2" x14ac:dyDescent="0.25">
      <c r="A1603" s="79">
        <v>42802.666666666664</v>
      </c>
      <c r="B1603" s="78">
        <v>5.0999999999999997E-2</v>
      </c>
    </row>
    <row r="1604" spans="1:2" x14ac:dyDescent="0.25">
      <c r="A1604" s="79">
        <v>42802.708333333336</v>
      </c>
      <c r="B1604" s="78">
        <v>9.2999999999999999E-2</v>
      </c>
    </row>
    <row r="1605" spans="1:2" x14ac:dyDescent="0.25">
      <c r="A1605" s="79">
        <v>42802.75</v>
      </c>
      <c r="B1605" s="78">
        <v>4.6779999999999999</v>
      </c>
    </row>
    <row r="1606" spans="1:2" x14ac:dyDescent="0.25">
      <c r="A1606" s="79">
        <v>42802.791666666664</v>
      </c>
      <c r="B1606" s="78">
        <v>5.0309999999999997</v>
      </c>
    </row>
    <row r="1607" spans="1:2" x14ac:dyDescent="0.25">
      <c r="A1607" s="79">
        <v>42802.833333333336</v>
      </c>
      <c r="B1607" s="78">
        <v>5.0410000000000004</v>
      </c>
    </row>
    <row r="1608" spans="1:2" x14ac:dyDescent="0.25">
      <c r="A1608" s="79">
        <v>42802.875</v>
      </c>
      <c r="B1608" s="78">
        <v>5.0590000000000002</v>
      </c>
    </row>
    <row r="1609" spans="1:2" x14ac:dyDescent="0.25">
      <c r="A1609" s="79">
        <v>42802.916666666664</v>
      </c>
      <c r="B1609" s="78">
        <v>5.0449999999999999</v>
      </c>
    </row>
    <row r="1610" spans="1:2" x14ac:dyDescent="0.25">
      <c r="A1610" s="79">
        <v>42802.958333333336</v>
      </c>
      <c r="B1610" s="78">
        <v>5.0549999999999997</v>
      </c>
    </row>
    <row r="1611" spans="1:2" x14ac:dyDescent="0.25">
      <c r="A1611" s="77">
        <v>42803</v>
      </c>
      <c r="B1611" s="78">
        <v>5.0460000000000003</v>
      </c>
    </row>
    <row r="1612" spans="1:2" x14ac:dyDescent="0.25">
      <c r="A1612" s="79">
        <v>42803.041666666664</v>
      </c>
      <c r="B1612" s="78">
        <v>5.0579999999999998</v>
      </c>
    </row>
    <row r="1613" spans="1:2" x14ac:dyDescent="0.25">
      <c r="A1613" s="79">
        <v>42803.083333333336</v>
      </c>
      <c r="B1613" s="78">
        <v>5.056</v>
      </c>
    </row>
    <row r="1614" spans="1:2" x14ac:dyDescent="0.25">
      <c r="A1614" s="79">
        <v>42803.125</v>
      </c>
      <c r="B1614" s="78">
        <v>5.0599999999999996</v>
      </c>
    </row>
    <row r="1615" spans="1:2" x14ac:dyDescent="0.25">
      <c r="A1615" s="79">
        <v>42803.166666666664</v>
      </c>
      <c r="B1615" s="78">
        <v>5.032</v>
      </c>
    </row>
    <row r="1616" spans="1:2" x14ac:dyDescent="0.25">
      <c r="A1616" s="79">
        <v>42803.208333333336</v>
      </c>
      <c r="B1616" s="78">
        <v>4.7350000000000003</v>
      </c>
    </row>
    <row r="1617" spans="1:2" x14ac:dyDescent="0.25">
      <c r="A1617" s="79">
        <v>42803.25</v>
      </c>
      <c r="B1617" s="78">
        <v>0.24199999999999999</v>
      </c>
    </row>
    <row r="1618" spans="1:2" x14ac:dyDescent="0.25">
      <c r="A1618" s="79">
        <v>42803.291666666664</v>
      </c>
      <c r="B1618" s="78">
        <v>4.7E-2</v>
      </c>
    </row>
    <row r="1619" spans="1:2" x14ac:dyDescent="0.25">
      <c r="A1619" s="79">
        <v>42803.333333333336</v>
      </c>
      <c r="B1619" s="78">
        <v>4.8000000000000001E-2</v>
      </c>
    </row>
    <row r="1620" spans="1:2" x14ac:dyDescent="0.25">
      <c r="A1620" s="79">
        <v>42803.375</v>
      </c>
      <c r="B1620" s="78">
        <v>0.05</v>
      </c>
    </row>
    <row r="1621" spans="1:2" x14ac:dyDescent="0.25">
      <c r="A1621" s="79">
        <v>42803.416666666664</v>
      </c>
      <c r="B1621" s="78">
        <v>5.2999999999999999E-2</v>
      </c>
    </row>
    <row r="1622" spans="1:2" x14ac:dyDescent="0.25">
      <c r="A1622" s="79">
        <v>42803.458333333336</v>
      </c>
      <c r="B1622" s="78">
        <v>5.0999999999999997E-2</v>
      </c>
    </row>
    <row r="1623" spans="1:2" x14ac:dyDescent="0.25">
      <c r="A1623" s="79">
        <v>42803.5</v>
      </c>
      <c r="B1623" s="78">
        <v>5.2999999999999999E-2</v>
      </c>
    </row>
    <row r="1624" spans="1:2" x14ac:dyDescent="0.25">
      <c r="A1624" s="79">
        <v>42803.541666666664</v>
      </c>
      <c r="B1624" s="78">
        <v>4.8000000000000001E-2</v>
      </c>
    </row>
    <row r="1625" spans="1:2" x14ac:dyDescent="0.25">
      <c r="A1625" s="79">
        <v>42803.583333333336</v>
      </c>
      <c r="B1625" s="78">
        <v>4.9000000000000002E-2</v>
      </c>
    </row>
    <row r="1626" spans="1:2" x14ac:dyDescent="0.25">
      <c r="A1626" s="79">
        <v>42803.625</v>
      </c>
      <c r="B1626" s="78">
        <v>4.8000000000000001E-2</v>
      </c>
    </row>
    <row r="1627" spans="1:2" x14ac:dyDescent="0.25">
      <c r="A1627" s="79">
        <v>42803.666666666664</v>
      </c>
      <c r="B1627" s="78">
        <v>4.9000000000000002E-2</v>
      </c>
    </row>
    <row r="1628" spans="1:2" x14ac:dyDescent="0.25">
      <c r="A1628" s="79">
        <v>42803.708333333336</v>
      </c>
      <c r="B1628" s="78">
        <v>0.10100000000000001</v>
      </c>
    </row>
    <row r="1629" spans="1:2" x14ac:dyDescent="0.25">
      <c r="A1629" s="79">
        <v>42803.75</v>
      </c>
      <c r="B1629" s="78">
        <v>4.5579999999999998</v>
      </c>
    </row>
    <row r="1630" spans="1:2" x14ac:dyDescent="0.25">
      <c r="A1630" s="79">
        <v>42803.791666666664</v>
      </c>
      <c r="B1630" s="78">
        <v>5.0199999999999996</v>
      </c>
    </row>
    <row r="1631" spans="1:2" x14ac:dyDescent="0.25">
      <c r="A1631" s="79">
        <v>42803.833333333336</v>
      </c>
      <c r="B1631" s="78">
        <v>5.069</v>
      </c>
    </row>
    <row r="1632" spans="1:2" x14ac:dyDescent="0.25">
      <c r="A1632" s="79">
        <v>42803.875</v>
      </c>
      <c r="B1632" s="78">
        <v>5.0359999999999996</v>
      </c>
    </row>
    <row r="1633" spans="1:2" x14ac:dyDescent="0.25">
      <c r="A1633" s="79">
        <v>42803.916666666664</v>
      </c>
      <c r="B1633" s="78">
        <v>5.0369999999999999</v>
      </c>
    </row>
    <row r="1634" spans="1:2" x14ac:dyDescent="0.25">
      <c r="A1634" s="79">
        <v>42803.958333333336</v>
      </c>
      <c r="B1634" s="78">
        <v>5.0510000000000002</v>
      </c>
    </row>
    <row r="1635" spans="1:2" x14ac:dyDescent="0.25">
      <c r="A1635" s="77">
        <v>42804</v>
      </c>
      <c r="B1635" s="78">
        <v>5.0289999999999999</v>
      </c>
    </row>
    <row r="1636" spans="1:2" x14ac:dyDescent="0.25">
      <c r="A1636" s="79">
        <v>42804.041666666664</v>
      </c>
      <c r="B1636" s="78">
        <v>5.0490000000000004</v>
      </c>
    </row>
    <row r="1637" spans="1:2" x14ac:dyDescent="0.25">
      <c r="A1637" s="79">
        <v>42804.083333333336</v>
      </c>
      <c r="B1637" s="78">
        <v>5.0389999999999997</v>
      </c>
    </row>
    <row r="1638" spans="1:2" x14ac:dyDescent="0.25">
      <c r="A1638" s="79">
        <v>42804.125</v>
      </c>
      <c r="B1638" s="78">
        <v>5.0369999999999999</v>
      </c>
    </row>
    <row r="1639" spans="1:2" x14ac:dyDescent="0.25">
      <c r="A1639" s="79">
        <v>42804.166666666664</v>
      </c>
      <c r="B1639" s="78">
        <v>5.0279999999999996</v>
      </c>
    </row>
    <row r="1640" spans="1:2" x14ac:dyDescent="0.25">
      <c r="A1640" s="79">
        <v>42804.208333333336</v>
      </c>
      <c r="B1640" s="78">
        <v>4.633</v>
      </c>
    </row>
    <row r="1641" spans="1:2" x14ac:dyDescent="0.25">
      <c r="A1641" s="79">
        <v>42804.25</v>
      </c>
      <c r="B1641" s="78">
        <v>7.9000000000000001E-2</v>
      </c>
    </row>
    <row r="1642" spans="1:2" x14ac:dyDescent="0.25">
      <c r="A1642" s="79">
        <v>42804.291666666664</v>
      </c>
      <c r="B1642" s="78">
        <v>4.7E-2</v>
      </c>
    </row>
    <row r="1643" spans="1:2" x14ac:dyDescent="0.25">
      <c r="A1643" s="79">
        <v>42804.333333333336</v>
      </c>
      <c r="B1643" s="78">
        <v>0.05</v>
      </c>
    </row>
    <row r="1644" spans="1:2" x14ac:dyDescent="0.25">
      <c r="A1644" s="79">
        <v>42804.375</v>
      </c>
      <c r="B1644" s="78">
        <v>5.1999999999999998E-2</v>
      </c>
    </row>
    <row r="1645" spans="1:2" x14ac:dyDescent="0.25">
      <c r="A1645" s="79">
        <v>42804.416666666664</v>
      </c>
      <c r="B1645" s="78">
        <v>0.05</v>
      </c>
    </row>
    <row r="1646" spans="1:2" x14ac:dyDescent="0.25">
      <c r="A1646" s="79">
        <v>42804.458333333336</v>
      </c>
      <c r="B1646" s="78">
        <v>4.9000000000000002E-2</v>
      </c>
    </row>
    <row r="1647" spans="1:2" x14ac:dyDescent="0.25">
      <c r="A1647" s="79">
        <v>42804.5</v>
      </c>
      <c r="B1647" s="78">
        <v>4.7E-2</v>
      </c>
    </row>
    <row r="1648" spans="1:2" x14ac:dyDescent="0.25">
      <c r="A1648" s="79">
        <v>42804.541666666664</v>
      </c>
      <c r="B1648" s="78">
        <v>4.7E-2</v>
      </c>
    </row>
    <row r="1649" spans="1:2" x14ac:dyDescent="0.25">
      <c r="A1649" s="79">
        <v>42804.583333333336</v>
      </c>
      <c r="B1649" s="78">
        <v>4.5999999999999999E-2</v>
      </c>
    </row>
    <row r="1650" spans="1:2" x14ac:dyDescent="0.25">
      <c r="A1650" s="79">
        <v>42804.625</v>
      </c>
      <c r="B1650" s="78">
        <v>4.4999999999999998E-2</v>
      </c>
    </row>
    <row r="1651" spans="1:2" x14ac:dyDescent="0.25">
      <c r="A1651" s="79">
        <v>42804.666666666664</v>
      </c>
      <c r="B1651" s="78">
        <v>4.5999999999999999E-2</v>
      </c>
    </row>
    <row r="1652" spans="1:2" x14ac:dyDescent="0.25">
      <c r="A1652" s="79">
        <v>42804.708333333336</v>
      </c>
      <c r="B1652" s="78">
        <v>9.0999999999999998E-2</v>
      </c>
    </row>
    <row r="1653" spans="1:2" x14ac:dyDescent="0.25">
      <c r="A1653" s="79">
        <v>42804.75</v>
      </c>
      <c r="B1653" s="78">
        <v>4.5339999999999998</v>
      </c>
    </row>
    <row r="1654" spans="1:2" x14ac:dyDescent="0.25">
      <c r="A1654" s="79">
        <v>42804.791666666664</v>
      </c>
      <c r="B1654" s="78">
        <v>5.05</v>
      </c>
    </row>
    <row r="1655" spans="1:2" x14ac:dyDescent="0.25">
      <c r="A1655" s="79">
        <v>42804.833333333336</v>
      </c>
      <c r="B1655" s="78">
        <v>5.0590000000000002</v>
      </c>
    </row>
    <row r="1656" spans="1:2" x14ac:dyDescent="0.25">
      <c r="A1656" s="79">
        <v>42804.875</v>
      </c>
      <c r="B1656" s="78">
        <v>5.0289999999999999</v>
      </c>
    </row>
    <row r="1657" spans="1:2" x14ac:dyDescent="0.25">
      <c r="A1657" s="79">
        <v>42804.916666666664</v>
      </c>
      <c r="B1657" s="78">
        <v>5.0529999999999999</v>
      </c>
    </row>
    <row r="1658" spans="1:2" x14ac:dyDescent="0.25">
      <c r="A1658" s="79">
        <v>42804.958333333336</v>
      </c>
      <c r="B1658" s="78">
        <v>5.0410000000000004</v>
      </c>
    </row>
    <row r="1659" spans="1:2" x14ac:dyDescent="0.25">
      <c r="A1659" s="77">
        <v>42805</v>
      </c>
      <c r="B1659" s="78">
        <v>5.05</v>
      </c>
    </row>
    <row r="1660" spans="1:2" x14ac:dyDescent="0.25">
      <c r="A1660" s="79">
        <v>42805.041666666664</v>
      </c>
      <c r="B1660" s="78">
        <v>5.056</v>
      </c>
    </row>
    <row r="1661" spans="1:2" x14ac:dyDescent="0.25">
      <c r="A1661" s="79">
        <v>42805.083333333336</v>
      </c>
      <c r="B1661" s="78">
        <v>5.056</v>
      </c>
    </row>
    <row r="1662" spans="1:2" x14ac:dyDescent="0.25">
      <c r="A1662" s="79">
        <v>42805.125</v>
      </c>
      <c r="B1662" s="78">
        <v>5.0439999999999996</v>
      </c>
    </row>
    <row r="1663" spans="1:2" x14ac:dyDescent="0.25">
      <c r="A1663" s="79">
        <v>42805.166666666664</v>
      </c>
      <c r="B1663" s="78">
        <v>5.0339999999999998</v>
      </c>
    </row>
    <row r="1664" spans="1:2" x14ac:dyDescent="0.25">
      <c r="A1664" s="79">
        <v>42805.208333333336</v>
      </c>
      <c r="B1664" s="78">
        <v>4.5030000000000001</v>
      </c>
    </row>
    <row r="1665" spans="1:2" x14ac:dyDescent="0.25">
      <c r="A1665" s="79">
        <v>42805.25</v>
      </c>
      <c r="B1665" s="78">
        <v>8.1000000000000003E-2</v>
      </c>
    </row>
    <row r="1666" spans="1:2" x14ac:dyDescent="0.25">
      <c r="A1666" s="79">
        <v>42805.291666666664</v>
      </c>
      <c r="B1666" s="78">
        <v>4.4999999999999998E-2</v>
      </c>
    </row>
    <row r="1667" spans="1:2" x14ac:dyDescent="0.25">
      <c r="A1667" s="79">
        <v>42805.333333333336</v>
      </c>
      <c r="B1667" s="78">
        <v>4.2999999999999997E-2</v>
      </c>
    </row>
    <row r="1668" spans="1:2" x14ac:dyDescent="0.25">
      <c r="A1668" s="79">
        <v>42805.375</v>
      </c>
      <c r="B1668" s="78">
        <v>4.3999999999999997E-2</v>
      </c>
    </row>
    <row r="1669" spans="1:2" x14ac:dyDescent="0.25">
      <c r="A1669" s="79">
        <v>42805.416666666664</v>
      </c>
      <c r="B1669" s="78">
        <v>4.7E-2</v>
      </c>
    </row>
    <row r="1670" spans="1:2" x14ac:dyDescent="0.25">
      <c r="A1670" s="79">
        <v>42805.458333333336</v>
      </c>
      <c r="B1670" s="78">
        <v>4.7E-2</v>
      </c>
    </row>
    <row r="1671" spans="1:2" x14ac:dyDescent="0.25">
      <c r="A1671" s="79">
        <v>42805.5</v>
      </c>
      <c r="B1671" s="78">
        <v>4.5999999999999999E-2</v>
      </c>
    </row>
    <row r="1672" spans="1:2" x14ac:dyDescent="0.25">
      <c r="A1672" s="79">
        <v>42805.541666666664</v>
      </c>
      <c r="B1672" s="78">
        <v>4.4999999999999998E-2</v>
      </c>
    </row>
    <row r="1673" spans="1:2" x14ac:dyDescent="0.25">
      <c r="A1673" s="79">
        <v>42805.583333333336</v>
      </c>
      <c r="B1673" s="78">
        <v>4.5999999999999999E-2</v>
      </c>
    </row>
    <row r="1674" spans="1:2" x14ac:dyDescent="0.25">
      <c r="A1674" s="79">
        <v>42805.625</v>
      </c>
      <c r="B1674" s="78">
        <v>4.5999999999999999E-2</v>
      </c>
    </row>
    <row r="1675" spans="1:2" x14ac:dyDescent="0.25">
      <c r="A1675" s="79">
        <v>42805.666666666664</v>
      </c>
      <c r="B1675" s="78">
        <v>4.8000000000000001E-2</v>
      </c>
    </row>
    <row r="1676" spans="1:2" x14ac:dyDescent="0.25">
      <c r="A1676" s="79">
        <v>42805.708333333336</v>
      </c>
      <c r="B1676" s="78">
        <v>9.7000000000000003E-2</v>
      </c>
    </row>
    <row r="1677" spans="1:2" x14ac:dyDescent="0.25">
      <c r="A1677" s="79">
        <v>42805.75</v>
      </c>
      <c r="B1677" s="78">
        <v>4.3860000000000001</v>
      </c>
    </row>
    <row r="1678" spans="1:2" x14ac:dyDescent="0.25">
      <c r="A1678" s="79">
        <v>42805.791666666664</v>
      </c>
      <c r="B1678" s="78">
        <v>5.056</v>
      </c>
    </row>
    <row r="1679" spans="1:2" x14ac:dyDescent="0.25">
      <c r="A1679" s="79">
        <v>42805.833333333336</v>
      </c>
      <c r="B1679" s="78">
        <v>5.0949999999999998</v>
      </c>
    </row>
    <row r="1680" spans="1:2" x14ac:dyDescent="0.25">
      <c r="A1680" s="79">
        <v>42805.875</v>
      </c>
      <c r="B1680" s="78">
        <v>5.056</v>
      </c>
    </row>
    <row r="1681" spans="1:2" x14ac:dyDescent="0.25">
      <c r="A1681" s="79">
        <v>42805.916666666664</v>
      </c>
      <c r="B1681" s="78">
        <v>5.069</v>
      </c>
    </row>
    <row r="1682" spans="1:2" x14ac:dyDescent="0.25">
      <c r="A1682" s="79">
        <v>42805.958333333336</v>
      </c>
      <c r="B1682" s="78">
        <v>5.0819999999999999</v>
      </c>
    </row>
    <row r="1683" spans="1:2" x14ac:dyDescent="0.25">
      <c r="A1683" s="77">
        <v>42806</v>
      </c>
      <c r="B1683" s="78">
        <v>5.0549999999999997</v>
      </c>
    </row>
    <row r="1684" spans="1:2" x14ac:dyDescent="0.25">
      <c r="A1684" s="79">
        <v>42806.041666666664</v>
      </c>
      <c r="B1684" s="78">
        <v>5.0620000000000003</v>
      </c>
    </row>
    <row r="1685" spans="1:2" x14ac:dyDescent="0.25">
      <c r="A1685" s="79">
        <v>42806.083333333336</v>
      </c>
      <c r="B1685" s="78">
        <v>5.08</v>
      </c>
    </row>
    <row r="1686" spans="1:2" x14ac:dyDescent="0.25">
      <c r="A1686" s="79">
        <v>42806.125</v>
      </c>
      <c r="B1686" s="78">
        <v>5.0819999999999999</v>
      </c>
    </row>
    <row r="1687" spans="1:2" x14ac:dyDescent="0.25">
      <c r="A1687" s="79">
        <v>42806.166666666664</v>
      </c>
      <c r="B1687" s="78">
        <v>5.0519999999999996</v>
      </c>
    </row>
    <row r="1688" spans="1:2" x14ac:dyDescent="0.25">
      <c r="A1688" s="79">
        <v>42806.208333333336</v>
      </c>
      <c r="B1688" s="78">
        <v>4.3639999999999999</v>
      </c>
    </row>
    <row r="1689" spans="1:2" x14ac:dyDescent="0.25">
      <c r="A1689" s="79">
        <v>42806.25</v>
      </c>
      <c r="B1689" s="78">
        <v>7.6999999999999999E-2</v>
      </c>
    </row>
    <row r="1690" spans="1:2" x14ac:dyDescent="0.25">
      <c r="A1690" s="79">
        <v>42806.291666666664</v>
      </c>
      <c r="B1690" s="78">
        <v>4.2999999999999997E-2</v>
      </c>
    </row>
    <row r="1691" spans="1:2" x14ac:dyDescent="0.25">
      <c r="A1691" s="79">
        <v>42806.333333333336</v>
      </c>
      <c r="B1691" s="78">
        <v>4.1000000000000002E-2</v>
      </c>
    </row>
    <row r="1692" spans="1:2" x14ac:dyDescent="0.25">
      <c r="A1692" s="79">
        <v>42806.375</v>
      </c>
      <c r="B1692" s="78">
        <v>4.2000000000000003E-2</v>
      </c>
    </row>
    <row r="1693" spans="1:2" x14ac:dyDescent="0.25">
      <c r="A1693" s="79">
        <v>42806.416666666664</v>
      </c>
      <c r="B1693" s="78">
        <v>4.8000000000000001E-2</v>
      </c>
    </row>
    <row r="1694" spans="1:2" x14ac:dyDescent="0.25">
      <c r="A1694" s="79">
        <v>42806.458333333336</v>
      </c>
      <c r="B1694" s="78">
        <v>4.5999999999999999E-2</v>
      </c>
    </row>
    <row r="1695" spans="1:2" x14ac:dyDescent="0.25">
      <c r="A1695" s="79">
        <v>42806.5</v>
      </c>
      <c r="B1695" s="78">
        <v>4.5999999999999999E-2</v>
      </c>
    </row>
    <row r="1696" spans="1:2" x14ac:dyDescent="0.25">
      <c r="A1696" s="79">
        <v>42806.541666666664</v>
      </c>
      <c r="B1696" s="78">
        <v>4.4999999999999998E-2</v>
      </c>
    </row>
    <row r="1697" spans="1:2" x14ac:dyDescent="0.25">
      <c r="A1697" s="79">
        <v>42806.583333333336</v>
      </c>
      <c r="B1697" s="78">
        <v>4.3999999999999997E-2</v>
      </c>
    </row>
    <row r="1698" spans="1:2" x14ac:dyDescent="0.25">
      <c r="A1698" s="79">
        <v>42806.625</v>
      </c>
      <c r="B1698" s="78">
        <v>4.7E-2</v>
      </c>
    </row>
    <row r="1699" spans="1:2" x14ac:dyDescent="0.25">
      <c r="A1699" s="79">
        <v>42806.666666666664</v>
      </c>
      <c r="B1699" s="78">
        <v>4.8000000000000001E-2</v>
      </c>
    </row>
    <row r="1700" spans="1:2" x14ac:dyDescent="0.25">
      <c r="A1700" s="79">
        <v>42806.708333333336</v>
      </c>
      <c r="B1700" s="78">
        <v>9.7000000000000003E-2</v>
      </c>
    </row>
    <row r="1701" spans="1:2" x14ac:dyDescent="0.25">
      <c r="A1701" s="79">
        <v>42806.75</v>
      </c>
      <c r="B1701" s="78">
        <v>4.3090000000000002</v>
      </c>
    </row>
    <row r="1702" spans="1:2" x14ac:dyDescent="0.25">
      <c r="A1702" s="79">
        <v>42806.791666666664</v>
      </c>
      <c r="B1702" s="78">
        <v>5.0659999999999998</v>
      </c>
    </row>
    <row r="1703" spans="1:2" x14ac:dyDescent="0.25">
      <c r="A1703" s="79">
        <v>42806.833333333336</v>
      </c>
      <c r="B1703" s="78">
        <v>5.0919999999999996</v>
      </c>
    </row>
    <row r="1704" spans="1:2" x14ac:dyDescent="0.25">
      <c r="A1704" s="79">
        <v>42806.875</v>
      </c>
      <c r="B1704" s="78">
        <v>5.0720000000000001</v>
      </c>
    </row>
    <row r="1705" spans="1:2" x14ac:dyDescent="0.25">
      <c r="A1705" s="79">
        <v>42806.916666666664</v>
      </c>
      <c r="B1705" s="78">
        <v>5.0599999999999996</v>
      </c>
    </row>
    <row r="1706" spans="1:2" x14ac:dyDescent="0.25">
      <c r="A1706" s="79">
        <v>42806.958333333336</v>
      </c>
      <c r="B1706" s="78">
        <v>5.0620000000000003</v>
      </c>
    </row>
    <row r="1707" spans="1:2" x14ac:dyDescent="0.25">
      <c r="A1707" s="77">
        <v>42807</v>
      </c>
      <c r="B1707" s="78">
        <v>5.0570000000000004</v>
      </c>
    </row>
    <row r="1708" spans="1:2" x14ac:dyDescent="0.25">
      <c r="A1708" s="79">
        <v>42807.041666666664</v>
      </c>
      <c r="B1708" s="78">
        <v>5.07</v>
      </c>
    </row>
    <row r="1709" spans="1:2" x14ac:dyDescent="0.25">
      <c r="A1709" s="79">
        <v>42807.083333333336</v>
      </c>
      <c r="B1709" s="78">
        <v>5.0659999999999998</v>
      </c>
    </row>
    <row r="1710" spans="1:2" x14ac:dyDescent="0.25">
      <c r="A1710" s="79">
        <v>42807.125</v>
      </c>
      <c r="B1710" s="78">
        <v>5.0549999999999997</v>
      </c>
    </row>
    <row r="1711" spans="1:2" x14ac:dyDescent="0.25">
      <c r="A1711" s="79">
        <v>42807.166666666664</v>
      </c>
      <c r="B1711" s="78">
        <v>5.0259999999999998</v>
      </c>
    </row>
    <row r="1712" spans="1:2" x14ac:dyDescent="0.25">
      <c r="A1712" s="79">
        <v>42807.208333333336</v>
      </c>
      <c r="B1712" s="78">
        <v>4.1509999999999998</v>
      </c>
    </row>
    <row r="1713" spans="1:2" x14ac:dyDescent="0.25">
      <c r="A1713" s="79">
        <v>42807.25</v>
      </c>
      <c r="B1713" s="78">
        <v>8.2000000000000003E-2</v>
      </c>
    </row>
    <row r="1714" spans="1:2" x14ac:dyDescent="0.25">
      <c r="A1714" s="79">
        <v>42807.291666666664</v>
      </c>
      <c r="B1714" s="78">
        <v>4.5999999999999999E-2</v>
      </c>
    </row>
    <row r="1715" spans="1:2" x14ac:dyDescent="0.25">
      <c r="A1715" s="79">
        <v>42807.333333333336</v>
      </c>
      <c r="B1715" s="78">
        <v>4.5999999999999999E-2</v>
      </c>
    </row>
    <row r="1716" spans="1:2" x14ac:dyDescent="0.25">
      <c r="A1716" s="79">
        <v>42807.375</v>
      </c>
      <c r="B1716" s="78">
        <v>5.2999999999999999E-2</v>
      </c>
    </row>
    <row r="1717" spans="1:2" x14ac:dyDescent="0.25">
      <c r="A1717" s="79">
        <v>42807.416666666664</v>
      </c>
      <c r="B1717" s="78">
        <v>5.1999999999999998E-2</v>
      </c>
    </row>
    <row r="1718" spans="1:2" x14ac:dyDescent="0.25">
      <c r="A1718" s="79">
        <v>42807.458333333336</v>
      </c>
      <c r="B1718" s="78">
        <v>5.3999999999999999E-2</v>
      </c>
    </row>
    <row r="1719" spans="1:2" x14ac:dyDescent="0.25">
      <c r="A1719" s="79">
        <v>42807.5</v>
      </c>
      <c r="B1719" s="78">
        <v>5.1999999999999998E-2</v>
      </c>
    </row>
    <row r="1720" spans="1:2" x14ac:dyDescent="0.25">
      <c r="A1720" s="79">
        <v>42807.541666666664</v>
      </c>
      <c r="B1720" s="78">
        <v>5.0999999999999997E-2</v>
      </c>
    </row>
    <row r="1721" spans="1:2" x14ac:dyDescent="0.25">
      <c r="A1721" s="79">
        <v>42807.583333333336</v>
      </c>
      <c r="B1721" s="78">
        <v>5.0999999999999997E-2</v>
      </c>
    </row>
    <row r="1722" spans="1:2" x14ac:dyDescent="0.25">
      <c r="A1722" s="79">
        <v>42807.625</v>
      </c>
      <c r="B1722" s="78">
        <v>5.0999999999999997E-2</v>
      </c>
    </row>
    <row r="1723" spans="1:2" x14ac:dyDescent="0.25">
      <c r="A1723" s="79">
        <v>42807.666666666664</v>
      </c>
      <c r="B1723" s="78">
        <v>5.1999999999999998E-2</v>
      </c>
    </row>
    <row r="1724" spans="1:2" x14ac:dyDescent="0.25">
      <c r="A1724" s="79">
        <v>42807.708333333336</v>
      </c>
      <c r="B1724" s="78">
        <v>9.8000000000000004E-2</v>
      </c>
    </row>
    <row r="1725" spans="1:2" x14ac:dyDescent="0.25">
      <c r="A1725" s="79">
        <v>42807.75</v>
      </c>
      <c r="B1725" s="78">
        <v>4.1219999999999999</v>
      </c>
    </row>
    <row r="1726" spans="1:2" x14ac:dyDescent="0.25">
      <c r="A1726" s="79">
        <v>42807.791666666664</v>
      </c>
      <c r="B1726" s="78">
        <v>5.04</v>
      </c>
    </row>
    <row r="1727" spans="1:2" x14ac:dyDescent="0.25">
      <c r="A1727" s="79">
        <v>42807.833333333336</v>
      </c>
      <c r="B1727" s="78">
        <v>5.07</v>
      </c>
    </row>
    <row r="1728" spans="1:2" x14ac:dyDescent="0.25">
      <c r="A1728" s="79">
        <v>42807.875</v>
      </c>
      <c r="B1728" s="78">
        <v>5.0359999999999996</v>
      </c>
    </row>
    <row r="1729" spans="1:2" x14ac:dyDescent="0.25">
      <c r="A1729" s="79">
        <v>42807.916666666664</v>
      </c>
      <c r="B1729" s="78">
        <v>5.0439999999999996</v>
      </c>
    </row>
    <row r="1730" spans="1:2" x14ac:dyDescent="0.25">
      <c r="A1730" s="79">
        <v>42807.958333333336</v>
      </c>
      <c r="B1730" s="78">
        <v>5.0650000000000004</v>
      </c>
    </row>
    <row r="1731" spans="1:2" x14ac:dyDescent="0.25">
      <c r="A1731" s="77">
        <v>42808</v>
      </c>
      <c r="B1731" s="78">
        <v>5.0860000000000003</v>
      </c>
    </row>
    <row r="1732" spans="1:2" x14ac:dyDescent="0.25">
      <c r="A1732" s="79">
        <v>42808.041666666664</v>
      </c>
      <c r="B1732" s="78">
        <v>5.0170000000000003</v>
      </c>
    </row>
    <row r="1733" spans="1:2" x14ac:dyDescent="0.25">
      <c r="A1733" s="79">
        <v>42808.083333333336</v>
      </c>
      <c r="B1733" s="78">
        <v>5.0309999999999997</v>
      </c>
    </row>
    <row r="1734" spans="1:2" x14ac:dyDescent="0.25">
      <c r="A1734" s="79">
        <v>42808.125</v>
      </c>
      <c r="B1734" s="78">
        <v>5.032</v>
      </c>
    </row>
    <row r="1735" spans="1:2" x14ac:dyDescent="0.25">
      <c r="A1735" s="79">
        <v>42808.166666666664</v>
      </c>
      <c r="B1735" s="78">
        <v>5</v>
      </c>
    </row>
    <row r="1736" spans="1:2" x14ac:dyDescent="0.25">
      <c r="A1736" s="79">
        <v>42808.208333333336</v>
      </c>
      <c r="B1736" s="78">
        <v>4.0739999999999998</v>
      </c>
    </row>
    <row r="1737" spans="1:2" x14ac:dyDescent="0.25">
      <c r="A1737" s="79">
        <v>42808.25</v>
      </c>
      <c r="B1737" s="78">
        <v>7.0999999999999994E-2</v>
      </c>
    </row>
    <row r="1738" spans="1:2" x14ac:dyDescent="0.25">
      <c r="A1738" s="79">
        <v>42808.291666666664</v>
      </c>
      <c r="B1738" s="78">
        <v>4.5999999999999999E-2</v>
      </c>
    </row>
    <row r="1739" spans="1:2" x14ac:dyDescent="0.25">
      <c r="A1739" s="79">
        <v>42808.333333333336</v>
      </c>
      <c r="B1739" s="78">
        <v>4.4999999999999998E-2</v>
      </c>
    </row>
    <row r="1740" spans="1:2" x14ac:dyDescent="0.25">
      <c r="A1740" s="79">
        <v>42808.375</v>
      </c>
      <c r="B1740" s="78">
        <v>4.7E-2</v>
      </c>
    </row>
    <row r="1741" spans="1:2" x14ac:dyDescent="0.25">
      <c r="A1741" s="79">
        <v>42808.416666666664</v>
      </c>
      <c r="B1741" s="78">
        <v>0.05</v>
      </c>
    </row>
    <row r="1742" spans="1:2" x14ac:dyDescent="0.25">
      <c r="A1742" s="79">
        <v>42808.458333333336</v>
      </c>
      <c r="B1742" s="78">
        <v>4.7E-2</v>
      </c>
    </row>
    <row r="1743" spans="1:2" x14ac:dyDescent="0.25">
      <c r="A1743" s="79">
        <v>42808.5</v>
      </c>
      <c r="B1743" s="78">
        <v>4.7E-2</v>
      </c>
    </row>
    <row r="1744" spans="1:2" x14ac:dyDescent="0.25">
      <c r="A1744" s="79">
        <v>42808.541666666664</v>
      </c>
      <c r="B1744" s="78">
        <v>4.7E-2</v>
      </c>
    </row>
    <row r="1745" spans="1:2" x14ac:dyDescent="0.25">
      <c r="A1745" s="79">
        <v>42808.583333333336</v>
      </c>
      <c r="B1745" s="78">
        <v>4.7E-2</v>
      </c>
    </row>
    <row r="1746" spans="1:2" x14ac:dyDescent="0.25">
      <c r="A1746" s="79">
        <v>42808.625</v>
      </c>
      <c r="B1746" s="78">
        <v>4.5999999999999999E-2</v>
      </c>
    </row>
    <row r="1747" spans="1:2" x14ac:dyDescent="0.25">
      <c r="A1747" s="79">
        <v>42808.666666666664</v>
      </c>
      <c r="B1747" s="78">
        <v>4.7E-2</v>
      </c>
    </row>
    <row r="1748" spans="1:2" x14ac:dyDescent="0.25">
      <c r="A1748" s="79">
        <v>42808.708333333336</v>
      </c>
      <c r="B1748" s="78">
        <v>8.6999999999999994E-2</v>
      </c>
    </row>
    <row r="1749" spans="1:2" x14ac:dyDescent="0.25">
      <c r="A1749" s="79">
        <v>42808.75</v>
      </c>
      <c r="B1749" s="78">
        <v>4.0369999999999999</v>
      </c>
    </row>
    <row r="1750" spans="1:2" x14ac:dyDescent="0.25">
      <c r="A1750" s="79">
        <v>42808.791666666664</v>
      </c>
      <c r="B1750" s="78">
        <v>5.05</v>
      </c>
    </row>
    <row r="1751" spans="1:2" x14ac:dyDescent="0.25">
      <c r="A1751" s="79">
        <v>42808.833333333336</v>
      </c>
      <c r="B1751" s="78">
        <v>5.0570000000000004</v>
      </c>
    </row>
    <row r="1752" spans="1:2" x14ac:dyDescent="0.25">
      <c r="A1752" s="79">
        <v>42808.875</v>
      </c>
      <c r="B1752" s="78">
        <v>5.0389999999999997</v>
      </c>
    </row>
    <row r="1753" spans="1:2" x14ac:dyDescent="0.25">
      <c r="A1753" s="79">
        <v>42808.916666666664</v>
      </c>
      <c r="B1753" s="78">
        <v>5.0330000000000004</v>
      </c>
    </row>
    <row r="1754" spans="1:2" x14ac:dyDescent="0.25">
      <c r="A1754" s="79">
        <v>42808.958333333336</v>
      </c>
      <c r="B1754" s="78">
        <v>5.0350000000000001</v>
      </c>
    </row>
    <row r="1755" spans="1:2" x14ac:dyDescent="0.25">
      <c r="A1755" s="77">
        <v>42809</v>
      </c>
      <c r="B1755" s="78">
        <v>5.0449999999999999</v>
      </c>
    </row>
    <row r="1756" spans="1:2" x14ac:dyDescent="0.25">
      <c r="A1756" s="79">
        <v>42809.041666666664</v>
      </c>
      <c r="B1756" s="78">
        <v>5.0789999999999997</v>
      </c>
    </row>
    <row r="1757" spans="1:2" x14ac:dyDescent="0.25">
      <c r="A1757" s="79">
        <v>42809.083333333336</v>
      </c>
      <c r="B1757" s="78">
        <v>5.0789999999999997</v>
      </c>
    </row>
    <row r="1758" spans="1:2" x14ac:dyDescent="0.25">
      <c r="A1758" s="79">
        <v>42809.125</v>
      </c>
      <c r="B1758" s="78">
        <v>5.0430000000000001</v>
      </c>
    </row>
    <row r="1759" spans="1:2" x14ac:dyDescent="0.25">
      <c r="A1759" s="79">
        <v>42809.166666666664</v>
      </c>
      <c r="B1759" s="78">
        <v>5.0019999999999998</v>
      </c>
    </row>
    <row r="1760" spans="1:2" x14ac:dyDescent="0.25">
      <c r="A1760" s="79">
        <v>42809.208333333336</v>
      </c>
      <c r="B1760" s="78">
        <v>3.8170000000000002</v>
      </c>
    </row>
    <row r="1761" spans="1:2" x14ac:dyDescent="0.25">
      <c r="A1761" s="79">
        <v>42809.25</v>
      </c>
      <c r="B1761" s="78">
        <v>6.8000000000000005E-2</v>
      </c>
    </row>
    <row r="1762" spans="1:2" x14ac:dyDescent="0.25">
      <c r="A1762" s="79">
        <v>42809.291666666664</v>
      </c>
      <c r="B1762" s="78">
        <v>4.7E-2</v>
      </c>
    </row>
    <row r="1763" spans="1:2" x14ac:dyDescent="0.25">
      <c r="A1763" s="79">
        <v>42809.333333333336</v>
      </c>
      <c r="B1763" s="78">
        <v>5.0999999999999997E-2</v>
      </c>
    </row>
    <row r="1764" spans="1:2" x14ac:dyDescent="0.25">
      <c r="A1764" s="79">
        <v>42809.375</v>
      </c>
      <c r="B1764" s="78">
        <v>5.3999999999999999E-2</v>
      </c>
    </row>
    <row r="1765" spans="1:2" x14ac:dyDescent="0.25">
      <c r="A1765" s="79">
        <v>42809.416666666664</v>
      </c>
      <c r="B1765" s="78">
        <v>5.3999999999999999E-2</v>
      </c>
    </row>
    <row r="1766" spans="1:2" x14ac:dyDescent="0.25">
      <c r="A1766" s="79">
        <v>42809.458333333336</v>
      </c>
      <c r="B1766" s="78">
        <v>5.3999999999999999E-2</v>
      </c>
    </row>
    <row r="1767" spans="1:2" x14ac:dyDescent="0.25">
      <c r="A1767" s="79">
        <v>42809.5</v>
      </c>
      <c r="B1767" s="78">
        <v>5.0999999999999997E-2</v>
      </c>
    </row>
    <row r="1768" spans="1:2" x14ac:dyDescent="0.25">
      <c r="A1768" s="79">
        <v>42809.541666666664</v>
      </c>
      <c r="B1768" s="78">
        <v>5.0999999999999997E-2</v>
      </c>
    </row>
    <row r="1769" spans="1:2" x14ac:dyDescent="0.25">
      <c r="A1769" s="79">
        <v>42809.583333333336</v>
      </c>
      <c r="B1769" s="78">
        <v>5.0999999999999997E-2</v>
      </c>
    </row>
    <row r="1770" spans="1:2" x14ac:dyDescent="0.25">
      <c r="A1770" s="79">
        <v>42809.625</v>
      </c>
      <c r="B1770" s="78">
        <v>0.05</v>
      </c>
    </row>
    <row r="1771" spans="1:2" x14ac:dyDescent="0.25">
      <c r="A1771" s="79">
        <v>42809.666666666664</v>
      </c>
      <c r="B1771" s="78">
        <v>5.0999999999999997E-2</v>
      </c>
    </row>
    <row r="1772" spans="1:2" x14ac:dyDescent="0.25">
      <c r="A1772" s="79">
        <v>42809.708333333336</v>
      </c>
      <c r="B1772" s="78">
        <v>8.5999999999999993E-2</v>
      </c>
    </row>
    <row r="1773" spans="1:2" x14ac:dyDescent="0.25">
      <c r="A1773" s="79">
        <v>42809.75</v>
      </c>
      <c r="B1773" s="78">
        <v>3.903</v>
      </c>
    </row>
    <row r="1774" spans="1:2" x14ac:dyDescent="0.25">
      <c r="A1774" s="79">
        <v>42809.791666666664</v>
      </c>
      <c r="B1774" s="78">
        <v>5.0620000000000003</v>
      </c>
    </row>
    <row r="1775" spans="1:2" x14ac:dyDescent="0.25">
      <c r="A1775" s="79">
        <v>42809.833333333336</v>
      </c>
      <c r="B1775" s="78">
        <v>5.0819999999999999</v>
      </c>
    </row>
    <row r="1776" spans="1:2" x14ac:dyDescent="0.25">
      <c r="A1776" s="79">
        <v>42809.875</v>
      </c>
      <c r="B1776" s="78">
        <v>5.048</v>
      </c>
    </row>
    <row r="1777" spans="1:2" x14ac:dyDescent="0.25">
      <c r="A1777" s="79">
        <v>42809.916666666664</v>
      </c>
      <c r="B1777" s="78">
        <v>5.0119999999999996</v>
      </c>
    </row>
    <row r="1778" spans="1:2" x14ac:dyDescent="0.25">
      <c r="A1778" s="79">
        <v>42809.958333333336</v>
      </c>
      <c r="B1778" s="78">
        <v>5.0259999999999998</v>
      </c>
    </row>
    <row r="1779" spans="1:2" x14ac:dyDescent="0.25">
      <c r="A1779" s="77">
        <v>42810</v>
      </c>
      <c r="B1779" s="78">
        <v>5.0410000000000004</v>
      </c>
    </row>
    <row r="1780" spans="1:2" x14ac:dyDescent="0.25">
      <c r="A1780" s="79">
        <v>42810.041666666664</v>
      </c>
      <c r="B1780" s="78">
        <v>5.0330000000000004</v>
      </c>
    </row>
    <row r="1781" spans="1:2" x14ac:dyDescent="0.25">
      <c r="A1781" s="79">
        <v>42810.083333333336</v>
      </c>
      <c r="B1781" s="78">
        <v>5.0469999999999997</v>
      </c>
    </row>
    <row r="1782" spans="1:2" x14ac:dyDescent="0.25">
      <c r="A1782" s="79">
        <v>42810.125</v>
      </c>
      <c r="B1782" s="78">
        <v>5.05</v>
      </c>
    </row>
    <row r="1783" spans="1:2" x14ac:dyDescent="0.25">
      <c r="A1783" s="79">
        <v>42810.166666666664</v>
      </c>
      <c r="B1783" s="78">
        <v>5.0060000000000002</v>
      </c>
    </row>
    <row r="1784" spans="1:2" x14ac:dyDescent="0.25">
      <c r="A1784" s="79">
        <v>42810.208333333336</v>
      </c>
      <c r="B1784" s="78">
        <v>3.6349999999999998</v>
      </c>
    </row>
    <row r="1785" spans="1:2" x14ac:dyDescent="0.25">
      <c r="A1785" s="79">
        <v>42810.25</v>
      </c>
      <c r="B1785" s="78">
        <v>8.7999999999999995E-2</v>
      </c>
    </row>
    <row r="1786" spans="1:2" x14ac:dyDescent="0.25">
      <c r="A1786" s="79">
        <v>42810.291666666664</v>
      </c>
      <c r="B1786" s="78">
        <v>5.5E-2</v>
      </c>
    </row>
    <row r="1787" spans="1:2" x14ac:dyDescent="0.25">
      <c r="A1787" s="79">
        <v>42810.333333333336</v>
      </c>
      <c r="B1787" s="78">
        <v>5.2999999999999999E-2</v>
      </c>
    </row>
    <row r="1788" spans="1:2" x14ac:dyDescent="0.25">
      <c r="A1788" s="79">
        <v>42810.375</v>
      </c>
      <c r="B1788" s="78">
        <v>5.8999999999999997E-2</v>
      </c>
    </row>
    <row r="1789" spans="1:2" x14ac:dyDescent="0.25">
      <c r="A1789" s="79">
        <v>42810.416666666664</v>
      </c>
      <c r="B1789" s="78">
        <v>5.7000000000000002E-2</v>
      </c>
    </row>
    <row r="1790" spans="1:2" x14ac:dyDescent="0.25">
      <c r="A1790" s="79">
        <v>42810.458333333336</v>
      </c>
      <c r="B1790" s="78">
        <v>5.7000000000000002E-2</v>
      </c>
    </row>
    <row r="1791" spans="1:2" x14ac:dyDescent="0.25">
      <c r="A1791" s="79">
        <v>42810.5</v>
      </c>
      <c r="B1791" s="78">
        <v>5.6000000000000001E-2</v>
      </c>
    </row>
    <row r="1792" spans="1:2" x14ac:dyDescent="0.25">
      <c r="A1792" s="79">
        <v>42810.541666666664</v>
      </c>
      <c r="B1792" s="78">
        <v>5.6000000000000001E-2</v>
      </c>
    </row>
    <row r="1793" spans="1:2" x14ac:dyDescent="0.25">
      <c r="A1793" s="79">
        <v>42810.583333333336</v>
      </c>
      <c r="B1793" s="78">
        <v>5.3999999999999999E-2</v>
      </c>
    </row>
    <row r="1794" spans="1:2" x14ac:dyDescent="0.25">
      <c r="A1794" s="79">
        <v>42810.625</v>
      </c>
      <c r="B1794" s="78">
        <v>4.9000000000000002E-2</v>
      </c>
    </row>
    <row r="1795" spans="1:2" x14ac:dyDescent="0.25">
      <c r="A1795" s="79">
        <v>42810.666666666664</v>
      </c>
      <c r="B1795" s="78">
        <v>0.05</v>
      </c>
    </row>
    <row r="1796" spans="1:2" x14ac:dyDescent="0.25">
      <c r="A1796" s="79">
        <v>42810.708333333336</v>
      </c>
      <c r="B1796" s="78">
        <v>9.2999999999999999E-2</v>
      </c>
    </row>
    <row r="1797" spans="1:2" x14ac:dyDescent="0.25">
      <c r="A1797" s="79">
        <v>42810.75</v>
      </c>
      <c r="B1797" s="78">
        <v>3.7879999999999998</v>
      </c>
    </row>
    <row r="1798" spans="1:2" x14ac:dyDescent="0.25">
      <c r="A1798" s="79">
        <v>42810.791666666664</v>
      </c>
      <c r="B1798" s="78">
        <v>5.016</v>
      </c>
    </row>
    <row r="1799" spans="1:2" x14ac:dyDescent="0.25">
      <c r="A1799" s="79">
        <v>42810.833333333336</v>
      </c>
      <c r="B1799" s="78">
        <v>5.0529999999999999</v>
      </c>
    </row>
    <row r="1800" spans="1:2" x14ac:dyDescent="0.25">
      <c r="A1800" s="79">
        <v>42810.875</v>
      </c>
      <c r="B1800" s="78">
        <v>5.0259999999999998</v>
      </c>
    </row>
    <row r="1801" spans="1:2" x14ac:dyDescent="0.25">
      <c r="A1801" s="79">
        <v>42810.916666666664</v>
      </c>
      <c r="B1801" s="78">
        <v>5.0330000000000004</v>
      </c>
    </row>
    <row r="1802" spans="1:2" x14ac:dyDescent="0.25">
      <c r="A1802" s="79">
        <v>42810.958333333336</v>
      </c>
      <c r="B1802" s="78">
        <v>5.0519999999999996</v>
      </c>
    </row>
    <row r="1803" spans="1:2" x14ac:dyDescent="0.25">
      <c r="A1803" s="77">
        <v>42811</v>
      </c>
      <c r="B1803" s="78">
        <v>5.0609999999999999</v>
      </c>
    </row>
    <row r="1804" spans="1:2" x14ac:dyDescent="0.25">
      <c r="A1804" s="79">
        <v>42811.041666666664</v>
      </c>
      <c r="B1804" s="78">
        <v>5.032</v>
      </c>
    </row>
    <row r="1805" spans="1:2" x14ac:dyDescent="0.25">
      <c r="A1805" s="79">
        <v>42811.083333333336</v>
      </c>
      <c r="B1805" s="78">
        <v>5.0250000000000004</v>
      </c>
    </row>
    <row r="1806" spans="1:2" x14ac:dyDescent="0.25">
      <c r="A1806" s="79">
        <v>42811.125</v>
      </c>
      <c r="B1806" s="78">
        <v>5.01</v>
      </c>
    </row>
    <row r="1807" spans="1:2" x14ac:dyDescent="0.25">
      <c r="A1807" s="79">
        <v>42811.166666666664</v>
      </c>
      <c r="B1807" s="78">
        <v>4.9720000000000004</v>
      </c>
    </row>
    <row r="1808" spans="1:2" x14ac:dyDescent="0.25">
      <c r="A1808" s="79">
        <v>42811.208333333336</v>
      </c>
      <c r="B1808" s="78">
        <v>3.4809999999999999</v>
      </c>
    </row>
    <row r="1809" spans="1:2" x14ac:dyDescent="0.25">
      <c r="A1809" s="79">
        <v>42811.25</v>
      </c>
      <c r="B1809" s="78">
        <v>7.1999999999999995E-2</v>
      </c>
    </row>
    <row r="1810" spans="1:2" x14ac:dyDescent="0.25">
      <c r="A1810" s="79">
        <v>42811.291666666664</v>
      </c>
      <c r="B1810" s="78">
        <v>4.5999999999999999E-2</v>
      </c>
    </row>
    <row r="1811" spans="1:2" x14ac:dyDescent="0.25">
      <c r="A1811" s="79">
        <v>42811.333333333336</v>
      </c>
      <c r="B1811" s="78">
        <v>4.4999999999999998E-2</v>
      </c>
    </row>
    <row r="1812" spans="1:2" x14ac:dyDescent="0.25">
      <c r="A1812" s="79">
        <v>42811.375</v>
      </c>
      <c r="B1812" s="78">
        <v>4.7E-2</v>
      </c>
    </row>
    <row r="1813" spans="1:2" x14ac:dyDescent="0.25">
      <c r="A1813" s="79">
        <v>42811.416666666664</v>
      </c>
      <c r="B1813" s="78">
        <v>5.0999999999999997E-2</v>
      </c>
    </row>
    <row r="1814" spans="1:2" x14ac:dyDescent="0.25">
      <c r="A1814" s="79">
        <v>42811.458333333336</v>
      </c>
      <c r="B1814" s="78">
        <v>5.1999999999999998E-2</v>
      </c>
    </row>
    <row r="1815" spans="1:2" x14ac:dyDescent="0.25">
      <c r="A1815" s="79">
        <v>42811.5</v>
      </c>
      <c r="B1815" s="78">
        <v>4.9000000000000002E-2</v>
      </c>
    </row>
    <row r="1816" spans="1:2" x14ac:dyDescent="0.25">
      <c r="A1816" s="79">
        <v>42811.541666666664</v>
      </c>
      <c r="B1816" s="78">
        <v>4.9000000000000002E-2</v>
      </c>
    </row>
    <row r="1817" spans="1:2" x14ac:dyDescent="0.25">
      <c r="A1817" s="79">
        <v>42811.583333333336</v>
      </c>
      <c r="B1817" s="78">
        <v>4.9000000000000002E-2</v>
      </c>
    </row>
    <row r="1818" spans="1:2" x14ac:dyDescent="0.25">
      <c r="A1818" s="79">
        <v>42811.625</v>
      </c>
      <c r="B1818" s="78">
        <v>4.7E-2</v>
      </c>
    </row>
    <row r="1819" spans="1:2" x14ac:dyDescent="0.25">
      <c r="A1819" s="79">
        <v>42811.666666666664</v>
      </c>
      <c r="B1819" s="78">
        <v>4.7E-2</v>
      </c>
    </row>
    <row r="1820" spans="1:2" x14ac:dyDescent="0.25">
      <c r="A1820" s="79">
        <v>42811.708333333336</v>
      </c>
      <c r="B1820" s="78">
        <v>8.4000000000000005E-2</v>
      </c>
    </row>
    <row r="1821" spans="1:2" x14ac:dyDescent="0.25">
      <c r="A1821" s="79">
        <v>42811.75</v>
      </c>
      <c r="B1821" s="78">
        <v>3.7069999999999999</v>
      </c>
    </row>
    <row r="1822" spans="1:2" x14ac:dyDescent="0.25">
      <c r="A1822" s="79">
        <v>42811.791666666664</v>
      </c>
      <c r="B1822" s="78">
        <v>5.0759999999999996</v>
      </c>
    </row>
    <row r="1823" spans="1:2" x14ac:dyDescent="0.25">
      <c r="A1823" s="79">
        <v>42811.833333333336</v>
      </c>
      <c r="B1823" s="78">
        <v>5.0549999999999997</v>
      </c>
    </row>
    <row r="1824" spans="1:2" x14ac:dyDescent="0.25">
      <c r="A1824" s="79">
        <v>42811.875</v>
      </c>
      <c r="B1824" s="78">
        <v>5.048</v>
      </c>
    </row>
    <row r="1825" spans="1:2" x14ac:dyDescent="0.25">
      <c r="A1825" s="79">
        <v>42811.916666666664</v>
      </c>
      <c r="B1825" s="78">
        <v>5.016</v>
      </c>
    </row>
    <row r="1826" spans="1:2" x14ac:dyDescent="0.25">
      <c r="A1826" s="79">
        <v>42811.958333333336</v>
      </c>
      <c r="B1826" s="78">
        <v>4.9850000000000003</v>
      </c>
    </row>
    <row r="1827" spans="1:2" x14ac:dyDescent="0.25">
      <c r="A1827" s="77">
        <v>42812</v>
      </c>
      <c r="B1827" s="78">
        <v>4.9930000000000003</v>
      </c>
    </row>
    <row r="1828" spans="1:2" x14ac:dyDescent="0.25">
      <c r="A1828" s="79">
        <v>42812.041666666664</v>
      </c>
      <c r="B1828" s="78">
        <v>5.0069999999999997</v>
      </c>
    </row>
    <row r="1829" spans="1:2" x14ac:dyDescent="0.25">
      <c r="A1829" s="79">
        <v>42812.083333333336</v>
      </c>
      <c r="B1829" s="78">
        <v>5.008</v>
      </c>
    </row>
    <row r="1830" spans="1:2" x14ac:dyDescent="0.25">
      <c r="A1830" s="79">
        <v>42812.125</v>
      </c>
      <c r="B1830" s="78">
        <v>5.0149999999999997</v>
      </c>
    </row>
    <row r="1831" spans="1:2" x14ac:dyDescent="0.25">
      <c r="A1831" s="79">
        <v>42812.166666666664</v>
      </c>
      <c r="B1831" s="78">
        <v>4.9960000000000004</v>
      </c>
    </row>
    <row r="1832" spans="1:2" x14ac:dyDescent="0.25">
      <c r="A1832" s="79">
        <v>42812.208333333336</v>
      </c>
      <c r="B1832" s="78">
        <v>3.3479999999999999</v>
      </c>
    </row>
    <row r="1833" spans="1:2" x14ac:dyDescent="0.25">
      <c r="A1833" s="79">
        <v>42812.25</v>
      </c>
      <c r="B1833" s="78">
        <v>7.8E-2</v>
      </c>
    </row>
    <row r="1834" spans="1:2" x14ac:dyDescent="0.25">
      <c r="A1834" s="79">
        <v>42812.291666666664</v>
      </c>
      <c r="B1834" s="78">
        <v>4.2000000000000003E-2</v>
      </c>
    </row>
    <row r="1835" spans="1:2" x14ac:dyDescent="0.25">
      <c r="A1835" s="79">
        <v>42812.333333333336</v>
      </c>
      <c r="B1835" s="78">
        <v>4.1000000000000002E-2</v>
      </c>
    </row>
    <row r="1836" spans="1:2" x14ac:dyDescent="0.25">
      <c r="A1836" s="79">
        <v>42812.375</v>
      </c>
      <c r="B1836" s="78">
        <v>4.8000000000000001E-2</v>
      </c>
    </row>
    <row r="1837" spans="1:2" x14ac:dyDescent="0.25">
      <c r="A1837" s="79">
        <v>42812.416666666664</v>
      </c>
      <c r="B1837" s="78">
        <v>4.5999999999999999E-2</v>
      </c>
    </row>
    <row r="1838" spans="1:2" x14ac:dyDescent="0.25">
      <c r="A1838" s="79">
        <v>42812.458333333336</v>
      </c>
      <c r="B1838" s="78">
        <v>4.4999999999999998E-2</v>
      </c>
    </row>
    <row r="1839" spans="1:2" x14ac:dyDescent="0.25">
      <c r="A1839" s="79">
        <v>42812.5</v>
      </c>
      <c r="B1839" s="78">
        <v>4.4999999999999998E-2</v>
      </c>
    </row>
    <row r="1840" spans="1:2" x14ac:dyDescent="0.25">
      <c r="A1840" s="79">
        <v>42812.541666666664</v>
      </c>
      <c r="B1840" s="78">
        <v>4.4999999999999998E-2</v>
      </c>
    </row>
    <row r="1841" spans="1:2" x14ac:dyDescent="0.25">
      <c r="A1841" s="79">
        <v>42812.583333333336</v>
      </c>
      <c r="B1841" s="78">
        <v>4.4999999999999998E-2</v>
      </c>
    </row>
    <row r="1842" spans="1:2" x14ac:dyDescent="0.25">
      <c r="A1842" s="79">
        <v>42812.625</v>
      </c>
      <c r="B1842" s="78">
        <v>4.4999999999999998E-2</v>
      </c>
    </row>
    <row r="1843" spans="1:2" x14ac:dyDescent="0.25">
      <c r="A1843" s="79">
        <v>42812.666666666664</v>
      </c>
      <c r="B1843" s="78">
        <v>4.7E-2</v>
      </c>
    </row>
    <row r="1844" spans="1:2" x14ac:dyDescent="0.25">
      <c r="A1844" s="79">
        <v>42812.708333333336</v>
      </c>
      <c r="B1844" s="78">
        <v>9.0999999999999998E-2</v>
      </c>
    </row>
    <row r="1845" spans="1:2" x14ac:dyDescent="0.25">
      <c r="A1845" s="79">
        <v>42812.75</v>
      </c>
      <c r="B1845" s="78">
        <v>3.5750000000000002</v>
      </c>
    </row>
    <row r="1846" spans="1:2" x14ac:dyDescent="0.25">
      <c r="A1846" s="79">
        <v>42812.791666666664</v>
      </c>
      <c r="B1846" s="78">
        <v>5.0609999999999999</v>
      </c>
    </row>
    <row r="1847" spans="1:2" x14ac:dyDescent="0.25">
      <c r="A1847" s="79">
        <v>42812.833333333336</v>
      </c>
      <c r="B1847" s="78">
        <v>5.0609999999999999</v>
      </c>
    </row>
    <row r="1848" spans="1:2" x14ac:dyDescent="0.25">
      <c r="A1848" s="79">
        <v>42812.875</v>
      </c>
      <c r="B1848" s="78">
        <v>5.0289999999999999</v>
      </c>
    </row>
    <row r="1849" spans="1:2" x14ac:dyDescent="0.25">
      <c r="A1849" s="79">
        <v>42812.916666666664</v>
      </c>
      <c r="B1849" s="78">
        <v>5.0170000000000003</v>
      </c>
    </row>
    <row r="1850" spans="1:2" x14ac:dyDescent="0.25">
      <c r="A1850" s="79">
        <v>42812.958333333336</v>
      </c>
      <c r="B1850" s="78">
        <v>5.0439999999999996</v>
      </c>
    </row>
    <row r="1851" spans="1:2" x14ac:dyDescent="0.25">
      <c r="A1851" s="77">
        <v>42813</v>
      </c>
      <c r="B1851" s="78">
        <v>5.0650000000000004</v>
      </c>
    </row>
    <row r="1852" spans="1:2" x14ac:dyDescent="0.25">
      <c r="A1852" s="79">
        <v>42813.041666666664</v>
      </c>
      <c r="B1852" s="78">
        <v>5.0780000000000003</v>
      </c>
    </row>
    <row r="1853" spans="1:2" x14ac:dyDescent="0.25">
      <c r="A1853" s="79">
        <v>42813.083333333336</v>
      </c>
      <c r="B1853" s="78">
        <v>5.077</v>
      </c>
    </row>
    <row r="1854" spans="1:2" x14ac:dyDescent="0.25">
      <c r="A1854" s="79">
        <v>42813.125</v>
      </c>
      <c r="B1854" s="78">
        <v>5.0860000000000003</v>
      </c>
    </row>
    <row r="1855" spans="1:2" x14ac:dyDescent="0.25">
      <c r="A1855" s="79">
        <v>42813.166666666664</v>
      </c>
      <c r="B1855" s="78">
        <v>5.0739999999999998</v>
      </c>
    </row>
    <row r="1856" spans="1:2" x14ac:dyDescent="0.25">
      <c r="A1856" s="79">
        <v>42813.208333333336</v>
      </c>
      <c r="B1856" s="78">
        <v>3.3109999999999999</v>
      </c>
    </row>
    <row r="1857" spans="1:2" x14ac:dyDescent="0.25">
      <c r="A1857" s="79">
        <v>42813.25</v>
      </c>
      <c r="B1857" s="78">
        <v>7.9000000000000001E-2</v>
      </c>
    </row>
    <row r="1858" spans="1:2" x14ac:dyDescent="0.25">
      <c r="A1858" s="79">
        <v>42813.291666666664</v>
      </c>
      <c r="B1858" s="78">
        <v>4.4999999999999998E-2</v>
      </c>
    </row>
    <row r="1859" spans="1:2" x14ac:dyDescent="0.25">
      <c r="A1859" s="79">
        <v>42813.333333333336</v>
      </c>
      <c r="B1859" s="78">
        <v>0.05</v>
      </c>
    </row>
    <row r="1860" spans="1:2" x14ac:dyDescent="0.25">
      <c r="A1860" s="79">
        <v>42813.375</v>
      </c>
      <c r="B1860" s="78">
        <v>0.06</v>
      </c>
    </row>
    <row r="1861" spans="1:2" x14ac:dyDescent="0.25">
      <c r="A1861" s="79">
        <v>42813.416666666664</v>
      </c>
      <c r="B1861" s="78">
        <v>5.7000000000000002E-2</v>
      </c>
    </row>
    <row r="1862" spans="1:2" x14ac:dyDescent="0.25">
      <c r="A1862" s="79">
        <v>42813.458333333336</v>
      </c>
      <c r="B1862" s="78">
        <v>5.3999999999999999E-2</v>
      </c>
    </row>
    <row r="1863" spans="1:2" x14ac:dyDescent="0.25">
      <c r="A1863" s="79">
        <v>42813.5</v>
      </c>
      <c r="B1863" s="78">
        <v>0.05</v>
      </c>
    </row>
    <row r="1864" spans="1:2" x14ac:dyDescent="0.25">
      <c r="A1864" s="79">
        <v>42813.541666666664</v>
      </c>
      <c r="B1864" s="78">
        <v>4.4999999999999998E-2</v>
      </c>
    </row>
    <row r="1865" spans="1:2" x14ac:dyDescent="0.25">
      <c r="A1865" s="79">
        <v>42813.583333333336</v>
      </c>
      <c r="B1865" s="78">
        <v>4.4999999999999998E-2</v>
      </c>
    </row>
    <row r="1866" spans="1:2" x14ac:dyDescent="0.25">
      <c r="A1866" s="79">
        <v>42813.625</v>
      </c>
      <c r="B1866" s="78">
        <v>4.7E-2</v>
      </c>
    </row>
    <row r="1867" spans="1:2" x14ac:dyDescent="0.25">
      <c r="A1867" s="79">
        <v>42813.666666666664</v>
      </c>
      <c r="B1867" s="78">
        <v>4.8000000000000001E-2</v>
      </c>
    </row>
    <row r="1868" spans="1:2" x14ac:dyDescent="0.25">
      <c r="A1868" s="79">
        <v>42813.708333333336</v>
      </c>
      <c r="B1868" s="78">
        <v>8.7999999999999995E-2</v>
      </c>
    </row>
    <row r="1869" spans="1:2" x14ac:dyDescent="0.25">
      <c r="A1869" s="79">
        <v>42813.75</v>
      </c>
      <c r="B1869" s="78">
        <v>3.419</v>
      </c>
    </row>
    <row r="1870" spans="1:2" x14ac:dyDescent="0.25">
      <c r="A1870" s="79">
        <v>42813.791666666664</v>
      </c>
      <c r="B1870" s="78">
        <v>5.0590000000000002</v>
      </c>
    </row>
    <row r="1871" spans="1:2" x14ac:dyDescent="0.25">
      <c r="A1871" s="79">
        <v>42813.833333333336</v>
      </c>
      <c r="B1871" s="78">
        <v>5.0709999999999997</v>
      </c>
    </row>
    <row r="1872" spans="1:2" x14ac:dyDescent="0.25">
      <c r="A1872" s="79">
        <v>42813.875</v>
      </c>
      <c r="B1872" s="78">
        <v>5.0549999999999997</v>
      </c>
    </row>
    <row r="1873" spans="1:2" x14ac:dyDescent="0.25">
      <c r="A1873" s="79">
        <v>42813.916666666664</v>
      </c>
      <c r="B1873" s="78">
        <v>5.0629999999999997</v>
      </c>
    </row>
    <row r="1874" spans="1:2" x14ac:dyDescent="0.25">
      <c r="A1874" s="79">
        <v>42813.958333333336</v>
      </c>
      <c r="B1874" s="78">
        <v>5.024</v>
      </c>
    </row>
    <row r="1875" spans="1:2" x14ac:dyDescent="0.25">
      <c r="A1875" s="77">
        <v>42814</v>
      </c>
      <c r="B1875" s="78">
        <v>5.0259999999999998</v>
      </c>
    </row>
    <row r="1876" spans="1:2" x14ac:dyDescent="0.25">
      <c r="A1876" s="79">
        <v>42814.041666666664</v>
      </c>
      <c r="B1876" s="78">
        <v>5.0419999999999998</v>
      </c>
    </row>
    <row r="1877" spans="1:2" x14ac:dyDescent="0.25">
      <c r="A1877" s="79">
        <v>42814.083333333336</v>
      </c>
      <c r="B1877" s="78">
        <v>5.0449999999999999</v>
      </c>
    </row>
    <row r="1878" spans="1:2" x14ac:dyDescent="0.25">
      <c r="A1878" s="79">
        <v>42814.125</v>
      </c>
      <c r="B1878" s="78">
        <v>5.0369999999999999</v>
      </c>
    </row>
    <row r="1879" spans="1:2" x14ac:dyDescent="0.25">
      <c r="A1879" s="79">
        <v>42814.166666666664</v>
      </c>
      <c r="B1879" s="78">
        <v>5.0030000000000001</v>
      </c>
    </row>
    <row r="1880" spans="1:2" x14ac:dyDescent="0.25">
      <c r="A1880" s="79">
        <v>42814.208333333336</v>
      </c>
      <c r="B1880" s="78">
        <v>2.9319999999999999</v>
      </c>
    </row>
    <row r="1881" spans="1:2" x14ac:dyDescent="0.25">
      <c r="A1881" s="79">
        <v>42814.25</v>
      </c>
      <c r="B1881" s="78">
        <v>8.1000000000000003E-2</v>
      </c>
    </row>
    <row r="1882" spans="1:2" x14ac:dyDescent="0.25">
      <c r="A1882" s="79">
        <v>42814.291666666664</v>
      </c>
      <c r="B1882" s="78">
        <v>4.7E-2</v>
      </c>
    </row>
    <row r="1883" spans="1:2" x14ac:dyDescent="0.25">
      <c r="A1883" s="79">
        <v>42814.333333333336</v>
      </c>
      <c r="B1883" s="78">
        <v>4.7E-2</v>
      </c>
    </row>
    <row r="1884" spans="1:2" x14ac:dyDescent="0.25">
      <c r="A1884" s="79">
        <v>42814.375</v>
      </c>
      <c r="B1884" s="78">
        <v>5.2999999999999999E-2</v>
      </c>
    </row>
    <row r="1885" spans="1:2" x14ac:dyDescent="0.25">
      <c r="A1885" s="79">
        <v>42814.416666666664</v>
      </c>
      <c r="B1885" s="78">
        <v>6.4000000000000001E-2</v>
      </c>
    </row>
    <row r="1886" spans="1:2" x14ac:dyDescent="0.25">
      <c r="A1886" s="79">
        <v>42814.458333333336</v>
      </c>
      <c r="B1886" s="78">
        <v>5.7000000000000002E-2</v>
      </c>
    </row>
    <row r="1887" spans="1:2" x14ac:dyDescent="0.25">
      <c r="A1887" s="79">
        <v>42814.5</v>
      </c>
      <c r="B1887" s="78">
        <v>5.0999999999999997E-2</v>
      </c>
    </row>
    <row r="1888" spans="1:2" x14ac:dyDescent="0.25">
      <c r="A1888" s="79">
        <v>42814.541666666664</v>
      </c>
      <c r="B1888" s="78">
        <v>4.9000000000000002E-2</v>
      </c>
    </row>
    <row r="1889" spans="1:2" x14ac:dyDescent="0.25">
      <c r="A1889" s="79">
        <v>42814.583333333336</v>
      </c>
      <c r="B1889" s="78">
        <v>4.9000000000000002E-2</v>
      </c>
    </row>
    <row r="1890" spans="1:2" x14ac:dyDescent="0.25">
      <c r="A1890" s="79">
        <v>42814.625</v>
      </c>
      <c r="B1890" s="78">
        <v>4.7E-2</v>
      </c>
    </row>
    <row r="1891" spans="1:2" x14ac:dyDescent="0.25">
      <c r="A1891" s="79">
        <v>42814.666666666664</v>
      </c>
      <c r="B1891" s="78">
        <v>4.8000000000000001E-2</v>
      </c>
    </row>
    <row r="1892" spans="1:2" x14ac:dyDescent="0.25">
      <c r="A1892" s="79">
        <v>42814.708333333336</v>
      </c>
      <c r="B1892" s="78">
        <v>9.0999999999999998E-2</v>
      </c>
    </row>
    <row r="1893" spans="1:2" x14ac:dyDescent="0.25">
      <c r="A1893" s="79">
        <v>42814.75</v>
      </c>
      <c r="B1893" s="78">
        <v>3.2970000000000002</v>
      </c>
    </row>
    <row r="1894" spans="1:2" x14ac:dyDescent="0.25">
      <c r="A1894" s="79">
        <v>42814.791666666664</v>
      </c>
      <c r="B1894" s="78">
        <v>5.03</v>
      </c>
    </row>
    <row r="1895" spans="1:2" x14ac:dyDescent="0.25">
      <c r="A1895" s="79">
        <v>42814.833333333336</v>
      </c>
      <c r="B1895" s="78">
        <v>5.0750000000000002</v>
      </c>
    </row>
    <row r="1896" spans="1:2" x14ac:dyDescent="0.25">
      <c r="A1896" s="79">
        <v>42814.875</v>
      </c>
      <c r="B1896" s="78">
        <v>5.0339999999999998</v>
      </c>
    </row>
    <row r="1897" spans="1:2" x14ac:dyDescent="0.25">
      <c r="A1897" s="79">
        <v>42814.916666666664</v>
      </c>
      <c r="B1897" s="78">
        <v>5.048</v>
      </c>
    </row>
    <row r="1898" spans="1:2" x14ac:dyDescent="0.25">
      <c r="A1898" s="79">
        <v>42814.958333333336</v>
      </c>
      <c r="B1898" s="78">
        <v>5.0149999999999997</v>
      </c>
    </row>
    <row r="1899" spans="1:2" x14ac:dyDescent="0.25">
      <c r="A1899" s="77">
        <v>42815</v>
      </c>
      <c r="B1899" s="78">
        <v>5.0229999999999997</v>
      </c>
    </row>
    <row r="1900" spans="1:2" x14ac:dyDescent="0.25">
      <c r="A1900" s="79">
        <v>42815.041666666664</v>
      </c>
      <c r="B1900" s="78">
        <v>5.0519999999999996</v>
      </c>
    </row>
    <row r="1901" spans="1:2" x14ac:dyDescent="0.25">
      <c r="A1901" s="79">
        <v>42815.083333333336</v>
      </c>
      <c r="B1901" s="78">
        <v>5.0519999999999996</v>
      </c>
    </row>
    <row r="1902" spans="1:2" x14ac:dyDescent="0.25">
      <c r="A1902" s="79">
        <v>42815.125</v>
      </c>
      <c r="B1902" s="78">
        <v>5.0449999999999999</v>
      </c>
    </row>
    <row r="1903" spans="1:2" x14ac:dyDescent="0.25">
      <c r="A1903" s="79">
        <v>42815.166666666664</v>
      </c>
      <c r="B1903" s="78">
        <v>5.016</v>
      </c>
    </row>
    <row r="1904" spans="1:2" x14ac:dyDescent="0.25">
      <c r="A1904" s="79">
        <v>42815.208333333336</v>
      </c>
      <c r="B1904" s="78">
        <v>2.7749999999999999</v>
      </c>
    </row>
    <row r="1905" spans="1:2" x14ac:dyDescent="0.25">
      <c r="A1905" s="79">
        <v>42815.25</v>
      </c>
      <c r="B1905" s="78">
        <v>7.6999999999999999E-2</v>
      </c>
    </row>
    <row r="1906" spans="1:2" x14ac:dyDescent="0.25">
      <c r="A1906" s="79">
        <v>42815.291666666664</v>
      </c>
      <c r="B1906" s="78">
        <v>4.5999999999999999E-2</v>
      </c>
    </row>
    <row r="1907" spans="1:2" x14ac:dyDescent="0.25">
      <c r="A1907" s="79">
        <v>42815.333333333336</v>
      </c>
      <c r="B1907" s="78">
        <v>4.5999999999999999E-2</v>
      </c>
    </row>
    <row r="1908" spans="1:2" x14ac:dyDescent="0.25">
      <c r="A1908" s="79">
        <v>42815.375</v>
      </c>
      <c r="B1908" s="78">
        <v>0.05</v>
      </c>
    </row>
    <row r="1909" spans="1:2" x14ac:dyDescent="0.25">
      <c r="A1909" s="79">
        <v>42815.416666666664</v>
      </c>
      <c r="B1909" s="78">
        <v>4.9000000000000002E-2</v>
      </c>
    </row>
    <row r="1910" spans="1:2" x14ac:dyDescent="0.25">
      <c r="A1910" s="79">
        <v>42815.458333333336</v>
      </c>
      <c r="B1910" s="78">
        <v>5.2999999999999999E-2</v>
      </c>
    </row>
    <row r="1911" spans="1:2" x14ac:dyDescent="0.25">
      <c r="A1911" s="79">
        <v>42815.5</v>
      </c>
      <c r="B1911" s="78">
        <v>5.1999999999999998E-2</v>
      </c>
    </row>
    <row r="1912" spans="1:2" x14ac:dyDescent="0.25">
      <c r="A1912" s="79">
        <v>42815.541666666664</v>
      </c>
      <c r="B1912" s="78">
        <v>4.9000000000000002E-2</v>
      </c>
    </row>
    <row r="1913" spans="1:2" x14ac:dyDescent="0.25">
      <c r="A1913" s="79">
        <v>42815.583333333336</v>
      </c>
      <c r="B1913" s="78">
        <v>4.8000000000000001E-2</v>
      </c>
    </row>
    <row r="1914" spans="1:2" x14ac:dyDescent="0.25">
      <c r="A1914" s="79">
        <v>42815.625</v>
      </c>
      <c r="B1914" s="78">
        <v>4.5999999999999999E-2</v>
      </c>
    </row>
    <row r="1915" spans="1:2" x14ac:dyDescent="0.25">
      <c r="A1915" s="79">
        <v>42815.666666666664</v>
      </c>
      <c r="B1915" s="78">
        <v>4.8000000000000001E-2</v>
      </c>
    </row>
    <row r="1916" spans="1:2" x14ac:dyDescent="0.25">
      <c r="A1916" s="79">
        <v>42815.708333333336</v>
      </c>
      <c r="B1916" s="78">
        <v>8.8999999999999996E-2</v>
      </c>
    </row>
    <row r="1917" spans="1:2" x14ac:dyDescent="0.25">
      <c r="A1917" s="79">
        <v>42815.75</v>
      </c>
      <c r="B1917" s="78">
        <v>3.214</v>
      </c>
    </row>
    <row r="1918" spans="1:2" x14ac:dyDescent="0.25">
      <c r="A1918" s="79">
        <v>42815.791666666664</v>
      </c>
      <c r="B1918" s="78">
        <v>5.0410000000000004</v>
      </c>
    </row>
    <row r="1919" spans="1:2" x14ac:dyDescent="0.25">
      <c r="A1919" s="79">
        <v>42815.833333333336</v>
      </c>
      <c r="B1919" s="78">
        <v>5.0650000000000004</v>
      </c>
    </row>
    <row r="1920" spans="1:2" x14ac:dyDescent="0.25">
      <c r="A1920" s="79">
        <v>42815.875</v>
      </c>
      <c r="B1920" s="78">
        <v>5.0590000000000002</v>
      </c>
    </row>
    <row r="1921" spans="1:2" x14ac:dyDescent="0.25">
      <c r="A1921" s="79">
        <v>42815.916666666664</v>
      </c>
      <c r="B1921" s="78">
        <v>5.0640000000000001</v>
      </c>
    </row>
    <row r="1922" spans="1:2" x14ac:dyDescent="0.25">
      <c r="A1922" s="79">
        <v>42815.958333333336</v>
      </c>
      <c r="B1922" s="78">
        <v>5.0119999999999996</v>
      </c>
    </row>
    <row r="1923" spans="1:2" x14ac:dyDescent="0.25">
      <c r="A1923" s="77">
        <v>42816</v>
      </c>
      <c r="B1923" s="78">
        <v>5.016</v>
      </c>
    </row>
    <row r="1924" spans="1:2" x14ac:dyDescent="0.25">
      <c r="A1924" s="79">
        <v>42816.041666666664</v>
      </c>
      <c r="B1924" s="78">
        <v>5.0439999999999996</v>
      </c>
    </row>
    <row r="1925" spans="1:2" x14ac:dyDescent="0.25">
      <c r="A1925" s="79">
        <v>42816.083333333336</v>
      </c>
      <c r="B1925" s="78">
        <v>5.0419999999999998</v>
      </c>
    </row>
    <row r="1926" spans="1:2" x14ac:dyDescent="0.25">
      <c r="A1926" s="79">
        <v>42816.125</v>
      </c>
      <c r="B1926" s="78">
        <v>5.048</v>
      </c>
    </row>
    <row r="1927" spans="1:2" x14ac:dyDescent="0.25">
      <c r="A1927" s="79">
        <v>42816.166666666664</v>
      </c>
      <c r="B1927" s="78">
        <v>5.0129999999999999</v>
      </c>
    </row>
    <row r="1928" spans="1:2" x14ac:dyDescent="0.25">
      <c r="A1928" s="79">
        <v>42816.208333333336</v>
      </c>
      <c r="B1928" s="78">
        <v>2.6070000000000002</v>
      </c>
    </row>
    <row r="1929" spans="1:2" x14ac:dyDescent="0.25">
      <c r="A1929" s="79">
        <v>42816.25</v>
      </c>
      <c r="B1929" s="78">
        <v>7.3999999999999996E-2</v>
      </c>
    </row>
    <row r="1930" spans="1:2" x14ac:dyDescent="0.25">
      <c r="A1930" s="79">
        <v>42816.291666666664</v>
      </c>
      <c r="B1930" s="78">
        <v>4.8000000000000001E-2</v>
      </c>
    </row>
    <row r="1931" spans="1:2" x14ac:dyDescent="0.25">
      <c r="A1931" s="79">
        <v>42816.333333333336</v>
      </c>
      <c r="B1931" s="78">
        <v>4.7E-2</v>
      </c>
    </row>
    <row r="1932" spans="1:2" x14ac:dyDescent="0.25">
      <c r="A1932" s="79">
        <v>42816.375</v>
      </c>
      <c r="B1932" s="78">
        <v>0.05</v>
      </c>
    </row>
    <row r="1933" spans="1:2" x14ac:dyDescent="0.25">
      <c r="A1933" s="79">
        <v>42816.416666666664</v>
      </c>
      <c r="B1933" s="78">
        <v>5.0999999999999997E-2</v>
      </c>
    </row>
    <row r="1934" spans="1:2" x14ac:dyDescent="0.25">
      <c r="A1934" s="79">
        <v>42816.458333333336</v>
      </c>
      <c r="B1934" s="78">
        <v>5.0999999999999997E-2</v>
      </c>
    </row>
    <row r="1935" spans="1:2" x14ac:dyDescent="0.25">
      <c r="A1935" s="79">
        <v>42816.5</v>
      </c>
      <c r="B1935" s="78">
        <v>5.3999999999999999E-2</v>
      </c>
    </row>
    <row r="1936" spans="1:2" x14ac:dyDescent="0.25">
      <c r="A1936" s="79">
        <v>42816.541666666664</v>
      </c>
      <c r="B1936" s="78">
        <v>5.5E-2</v>
      </c>
    </row>
    <row r="1937" spans="1:2" x14ac:dyDescent="0.25">
      <c r="A1937" s="79">
        <v>42816.583333333336</v>
      </c>
      <c r="B1937" s="78">
        <v>4.9000000000000002E-2</v>
      </c>
    </row>
    <row r="1938" spans="1:2" x14ac:dyDescent="0.25">
      <c r="A1938" s="79">
        <v>42816.625</v>
      </c>
      <c r="B1938" s="78">
        <v>4.8000000000000001E-2</v>
      </c>
    </row>
    <row r="1939" spans="1:2" x14ac:dyDescent="0.25">
      <c r="A1939" s="79">
        <v>42816.666666666664</v>
      </c>
      <c r="B1939" s="78">
        <v>0.05</v>
      </c>
    </row>
    <row r="1940" spans="1:2" x14ac:dyDescent="0.25">
      <c r="A1940" s="79">
        <v>42816.708333333336</v>
      </c>
      <c r="B1940" s="78">
        <v>8.3000000000000004E-2</v>
      </c>
    </row>
    <row r="1941" spans="1:2" x14ac:dyDescent="0.25">
      <c r="A1941" s="79">
        <v>42816.75</v>
      </c>
      <c r="B1941" s="78">
        <v>3.0720000000000001</v>
      </c>
    </row>
    <row r="1942" spans="1:2" x14ac:dyDescent="0.25">
      <c r="A1942" s="79">
        <v>42816.791666666664</v>
      </c>
      <c r="B1942" s="78">
        <v>5.0609999999999999</v>
      </c>
    </row>
    <row r="1943" spans="1:2" x14ac:dyDescent="0.25">
      <c r="A1943" s="79">
        <v>42816.833333333336</v>
      </c>
      <c r="B1943" s="78">
        <v>5.0780000000000003</v>
      </c>
    </row>
    <row r="1944" spans="1:2" x14ac:dyDescent="0.25">
      <c r="A1944" s="79">
        <v>42816.875</v>
      </c>
      <c r="B1944" s="78">
        <v>5.0609999999999999</v>
      </c>
    </row>
    <row r="1945" spans="1:2" x14ac:dyDescent="0.25">
      <c r="A1945" s="79">
        <v>42816.916666666664</v>
      </c>
      <c r="B1945" s="78">
        <v>5.0739999999999998</v>
      </c>
    </row>
    <row r="1946" spans="1:2" x14ac:dyDescent="0.25">
      <c r="A1946" s="79">
        <v>42816.958333333336</v>
      </c>
      <c r="B1946" s="78">
        <v>5.0670000000000002</v>
      </c>
    </row>
    <row r="1947" spans="1:2" x14ac:dyDescent="0.25">
      <c r="A1947" s="77">
        <v>42817</v>
      </c>
      <c r="B1947" s="78">
        <v>5.0110000000000001</v>
      </c>
    </row>
    <row r="1948" spans="1:2" x14ac:dyDescent="0.25">
      <c r="A1948" s="79">
        <v>42817.041666666664</v>
      </c>
      <c r="B1948" s="78">
        <v>5.0279999999999996</v>
      </c>
    </row>
    <row r="1949" spans="1:2" x14ac:dyDescent="0.25">
      <c r="A1949" s="79">
        <v>42817.083333333336</v>
      </c>
      <c r="B1949" s="78">
        <v>5.0389999999999997</v>
      </c>
    </row>
    <row r="1950" spans="1:2" x14ac:dyDescent="0.25">
      <c r="A1950" s="79">
        <v>42817.125</v>
      </c>
      <c r="B1950" s="78">
        <v>5.0330000000000004</v>
      </c>
    </row>
    <row r="1951" spans="1:2" x14ac:dyDescent="0.25">
      <c r="A1951" s="79">
        <v>42817.166666666664</v>
      </c>
      <c r="B1951" s="78">
        <v>5.0019999999999998</v>
      </c>
    </row>
    <row r="1952" spans="1:2" x14ac:dyDescent="0.25">
      <c r="A1952" s="79">
        <v>42817.208333333336</v>
      </c>
      <c r="B1952" s="78">
        <v>2.4630000000000001</v>
      </c>
    </row>
    <row r="1953" spans="1:2" x14ac:dyDescent="0.25">
      <c r="A1953" s="79">
        <v>42817.25</v>
      </c>
      <c r="B1953" s="78">
        <v>7.9000000000000001E-2</v>
      </c>
    </row>
    <row r="1954" spans="1:2" x14ac:dyDescent="0.25">
      <c r="A1954" s="79">
        <v>42817.291666666664</v>
      </c>
      <c r="B1954" s="78">
        <v>4.8000000000000001E-2</v>
      </c>
    </row>
    <row r="1955" spans="1:2" x14ac:dyDescent="0.25">
      <c r="A1955" s="79">
        <v>42817.333333333336</v>
      </c>
      <c r="B1955" s="78">
        <v>4.7E-2</v>
      </c>
    </row>
    <row r="1956" spans="1:2" x14ac:dyDescent="0.25">
      <c r="A1956" s="79">
        <v>42817.375</v>
      </c>
      <c r="B1956" s="78">
        <v>4.7E-2</v>
      </c>
    </row>
    <row r="1957" spans="1:2" x14ac:dyDescent="0.25">
      <c r="A1957" s="79">
        <v>42817.416666666664</v>
      </c>
      <c r="B1957" s="78">
        <v>4.7E-2</v>
      </c>
    </row>
    <row r="1958" spans="1:2" x14ac:dyDescent="0.25">
      <c r="A1958" s="79">
        <v>42817.458333333336</v>
      </c>
      <c r="B1958" s="78">
        <v>4.7E-2</v>
      </c>
    </row>
    <row r="1959" spans="1:2" x14ac:dyDescent="0.25">
      <c r="A1959" s="79">
        <v>42817.5</v>
      </c>
      <c r="B1959" s="78">
        <v>0.05</v>
      </c>
    </row>
    <row r="1960" spans="1:2" x14ac:dyDescent="0.25">
      <c r="A1960" s="79">
        <v>42817.541666666664</v>
      </c>
      <c r="B1960" s="78">
        <v>4.7E-2</v>
      </c>
    </row>
    <row r="1961" spans="1:2" x14ac:dyDescent="0.25">
      <c r="A1961" s="79">
        <v>42817.583333333336</v>
      </c>
      <c r="B1961" s="78">
        <v>4.5999999999999999E-2</v>
      </c>
    </row>
    <row r="1962" spans="1:2" x14ac:dyDescent="0.25">
      <c r="A1962" s="79">
        <v>42817.625</v>
      </c>
      <c r="B1962" s="78">
        <v>4.5999999999999999E-2</v>
      </c>
    </row>
    <row r="1963" spans="1:2" x14ac:dyDescent="0.25">
      <c r="A1963" s="79">
        <v>42817.666666666664</v>
      </c>
      <c r="B1963" s="78">
        <v>4.8000000000000001E-2</v>
      </c>
    </row>
    <row r="1964" spans="1:2" x14ac:dyDescent="0.25">
      <c r="A1964" s="79">
        <v>42817.708333333336</v>
      </c>
      <c r="B1964" s="78">
        <v>8.5000000000000006E-2</v>
      </c>
    </row>
    <row r="1965" spans="1:2" x14ac:dyDescent="0.25">
      <c r="A1965" s="79">
        <v>42817.75</v>
      </c>
      <c r="B1965" s="78">
        <v>2.992</v>
      </c>
    </row>
    <row r="1966" spans="1:2" x14ac:dyDescent="0.25">
      <c r="A1966" s="79">
        <v>42817.791666666664</v>
      </c>
      <c r="B1966" s="78">
        <v>5.0679999999999996</v>
      </c>
    </row>
    <row r="1967" spans="1:2" x14ac:dyDescent="0.25">
      <c r="A1967" s="79">
        <v>42817.833333333336</v>
      </c>
      <c r="B1967" s="78">
        <v>5.0739999999999998</v>
      </c>
    </row>
    <row r="1968" spans="1:2" x14ac:dyDescent="0.25">
      <c r="A1968" s="79">
        <v>42817.875</v>
      </c>
      <c r="B1968" s="78">
        <v>5.0789999999999997</v>
      </c>
    </row>
    <row r="1969" spans="1:2" x14ac:dyDescent="0.25">
      <c r="A1969" s="79">
        <v>42817.916666666664</v>
      </c>
      <c r="B1969" s="78">
        <v>5.0720000000000001</v>
      </c>
    </row>
    <row r="1970" spans="1:2" x14ac:dyDescent="0.25">
      <c r="A1970" s="79">
        <v>42817.958333333336</v>
      </c>
      <c r="B1970" s="78">
        <v>5.0410000000000004</v>
      </c>
    </row>
    <row r="1971" spans="1:2" x14ac:dyDescent="0.25">
      <c r="A1971" s="77">
        <v>42818</v>
      </c>
      <c r="B1971" s="78">
        <v>5.0609999999999999</v>
      </c>
    </row>
    <row r="1972" spans="1:2" x14ac:dyDescent="0.25">
      <c r="A1972" s="79">
        <v>42818.041666666664</v>
      </c>
      <c r="B1972" s="78">
        <v>5.032</v>
      </c>
    </row>
    <row r="1973" spans="1:2" x14ac:dyDescent="0.25">
      <c r="A1973" s="79">
        <v>42818.083333333336</v>
      </c>
      <c r="B1973" s="78">
        <v>5.0250000000000004</v>
      </c>
    </row>
    <row r="1974" spans="1:2" x14ac:dyDescent="0.25">
      <c r="A1974" s="79">
        <v>42818.125</v>
      </c>
      <c r="B1974" s="78">
        <v>5.01</v>
      </c>
    </row>
    <row r="1975" spans="1:2" x14ac:dyDescent="0.25">
      <c r="A1975" s="79">
        <v>42818.166666666664</v>
      </c>
      <c r="B1975" s="78">
        <v>4.9720000000000004</v>
      </c>
    </row>
    <row r="1976" spans="1:2" x14ac:dyDescent="0.25">
      <c r="A1976" s="79">
        <v>42818.208333333336</v>
      </c>
      <c r="B1976" s="78">
        <v>3.4809999999999999</v>
      </c>
    </row>
    <row r="1977" spans="1:2" x14ac:dyDescent="0.25">
      <c r="A1977" s="79">
        <v>42818.25</v>
      </c>
      <c r="B1977" s="78">
        <v>7.1999999999999995E-2</v>
      </c>
    </row>
    <row r="1978" spans="1:2" x14ac:dyDescent="0.25">
      <c r="A1978" s="79">
        <v>42818.291666666664</v>
      </c>
      <c r="B1978" s="78">
        <v>4.5999999999999999E-2</v>
      </c>
    </row>
    <row r="1979" spans="1:2" x14ac:dyDescent="0.25">
      <c r="A1979" s="79">
        <v>42818.333333333336</v>
      </c>
      <c r="B1979" s="78">
        <v>4.4999999999999998E-2</v>
      </c>
    </row>
    <row r="1980" spans="1:2" x14ac:dyDescent="0.25">
      <c r="A1980" s="79">
        <v>42818.375</v>
      </c>
      <c r="B1980" s="78">
        <v>4.7E-2</v>
      </c>
    </row>
    <row r="1981" spans="1:2" x14ac:dyDescent="0.25">
      <c r="A1981" s="79">
        <v>42818.416666666664</v>
      </c>
      <c r="B1981" s="78">
        <v>5.0999999999999997E-2</v>
      </c>
    </row>
    <row r="1982" spans="1:2" x14ac:dyDescent="0.25">
      <c r="A1982" s="79">
        <v>42818.458333333336</v>
      </c>
      <c r="B1982" s="78">
        <v>5.1999999999999998E-2</v>
      </c>
    </row>
    <row r="1983" spans="1:2" x14ac:dyDescent="0.25">
      <c r="A1983" s="79">
        <v>42818.5</v>
      </c>
      <c r="B1983" s="78">
        <v>4.9000000000000002E-2</v>
      </c>
    </row>
    <row r="1984" spans="1:2" x14ac:dyDescent="0.25">
      <c r="A1984" s="79">
        <v>42818.541666666664</v>
      </c>
      <c r="B1984" s="78">
        <v>4.9000000000000002E-2</v>
      </c>
    </row>
    <row r="1985" spans="1:2" x14ac:dyDescent="0.25">
      <c r="A1985" s="79">
        <v>42818.583333333336</v>
      </c>
      <c r="B1985" s="78">
        <v>4.9000000000000002E-2</v>
      </c>
    </row>
    <row r="1986" spans="1:2" x14ac:dyDescent="0.25">
      <c r="A1986" s="79">
        <v>42818.625</v>
      </c>
      <c r="B1986" s="78">
        <v>4.7E-2</v>
      </c>
    </row>
    <row r="1987" spans="1:2" x14ac:dyDescent="0.25">
      <c r="A1987" s="79">
        <v>42818.666666666664</v>
      </c>
      <c r="B1987" s="78">
        <v>4.7E-2</v>
      </c>
    </row>
    <row r="1988" spans="1:2" x14ac:dyDescent="0.25">
      <c r="A1988" s="79">
        <v>42818.708333333336</v>
      </c>
      <c r="B1988" s="78">
        <v>8.4000000000000005E-2</v>
      </c>
    </row>
    <row r="1989" spans="1:2" x14ac:dyDescent="0.25">
      <c r="A1989" s="79">
        <v>42818.75</v>
      </c>
      <c r="B1989" s="78">
        <v>3.7069999999999999</v>
      </c>
    </row>
    <row r="1990" spans="1:2" x14ac:dyDescent="0.25">
      <c r="A1990" s="79">
        <v>42818.791666666664</v>
      </c>
      <c r="B1990" s="78">
        <v>5.0759999999999996</v>
      </c>
    </row>
    <row r="1991" spans="1:2" x14ac:dyDescent="0.25">
      <c r="A1991" s="79">
        <v>42818.833333333336</v>
      </c>
      <c r="B1991" s="78">
        <v>5.0549999999999997</v>
      </c>
    </row>
    <row r="1992" spans="1:2" x14ac:dyDescent="0.25">
      <c r="A1992" s="79">
        <v>42818.875</v>
      </c>
      <c r="B1992" s="78">
        <v>5.048</v>
      </c>
    </row>
    <row r="1993" spans="1:2" x14ac:dyDescent="0.25">
      <c r="A1993" s="79">
        <v>42818.916666666664</v>
      </c>
      <c r="B1993" s="78">
        <v>5.016</v>
      </c>
    </row>
    <row r="1994" spans="1:2" x14ac:dyDescent="0.25">
      <c r="A1994" s="79">
        <v>42818.958333333336</v>
      </c>
      <c r="B1994" s="78">
        <v>4.9850000000000003</v>
      </c>
    </row>
    <row r="1995" spans="1:2" x14ac:dyDescent="0.25">
      <c r="A1995" s="77">
        <v>42819</v>
      </c>
      <c r="B1995" s="78">
        <v>5.0620000000000003</v>
      </c>
    </row>
    <row r="1996" spans="1:2" x14ac:dyDescent="0.25">
      <c r="A1996" s="79">
        <v>42819.041666666664</v>
      </c>
      <c r="B1996" s="78">
        <v>5.0289999999999999</v>
      </c>
    </row>
    <row r="1997" spans="1:2" x14ac:dyDescent="0.25">
      <c r="A1997" s="79">
        <v>42819.083333333336</v>
      </c>
      <c r="B1997" s="78">
        <v>5.0380000000000003</v>
      </c>
    </row>
    <row r="1998" spans="1:2" x14ac:dyDescent="0.25">
      <c r="A1998" s="79">
        <v>42819.125</v>
      </c>
      <c r="B1998" s="78">
        <v>5.0350000000000001</v>
      </c>
    </row>
    <row r="1999" spans="1:2" x14ac:dyDescent="0.25">
      <c r="A1999" s="79">
        <v>42819.166666666664</v>
      </c>
      <c r="B1999" s="78">
        <v>5.0190000000000001</v>
      </c>
    </row>
    <row r="2000" spans="1:2" x14ac:dyDescent="0.25">
      <c r="A2000" s="79">
        <v>42819.208333333336</v>
      </c>
      <c r="B2000" s="78">
        <v>2.1150000000000002</v>
      </c>
    </row>
    <row r="2001" spans="1:2" x14ac:dyDescent="0.25">
      <c r="A2001" s="79">
        <v>42819.25</v>
      </c>
      <c r="B2001" s="78">
        <v>7.1999999999999995E-2</v>
      </c>
    </row>
    <row r="2002" spans="1:2" x14ac:dyDescent="0.25">
      <c r="A2002" s="79">
        <v>42819.291666666664</v>
      </c>
      <c r="B2002" s="78">
        <v>0.04</v>
      </c>
    </row>
    <row r="2003" spans="1:2" x14ac:dyDescent="0.25">
      <c r="A2003" s="79">
        <v>42819.333333333336</v>
      </c>
      <c r="B2003" s="78">
        <v>4.1000000000000002E-2</v>
      </c>
    </row>
    <row r="2004" spans="1:2" x14ac:dyDescent="0.25">
      <c r="A2004" s="79">
        <v>42819.375</v>
      </c>
      <c r="B2004" s="78">
        <v>4.3999999999999997E-2</v>
      </c>
    </row>
    <row r="2005" spans="1:2" x14ac:dyDescent="0.25">
      <c r="A2005" s="79">
        <v>42819.416666666664</v>
      </c>
      <c r="B2005" s="78">
        <v>4.3999999999999997E-2</v>
      </c>
    </row>
    <row r="2006" spans="1:2" x14ac:dyDescent="0.25">
      <c r="A2006" s="79">
        <v>42819.458333333336</v>
      </c>
      <c r="B2006" s="78">
        <v>4.5999999999999999E-2</v>
      </c>
    </row>
    <row r="2007" spans="1:2" x14ac:dyDescent="0.25">
      <c r="A2007" s="79">
        <v>42819.5</v>
      </c>
      <c r="B2007" s="78">
        <v>4.3999999999999997E-2</v>
      </c>
    </row>
    <row r="2008" spans="1:2" x14ac:dyDescent="0.25">
      <c r="A2008" s="79">
        <v>42819.541666666664</v>
      </c>
      <c r="B2008" s="78">
        <v>4.3999999999999997E-2</v>
      </c>
    </row>
    <row r="2009" spans="1:2" x14ac:dyDescent="0.25">
      <c r="A2009" s="79">
        <v>42819.583333333336</v>
      </c>
      <c r="B2009" s="78">
        <v>4.2999999999999997E-2</v>
      </c>
    </row>
    <row r="2010" spans="1:2" x14ac:dyDescent="0.25">
      <c r="A2010" s="79">
        <v>42819.625</v>
      </c>
      <c r="B2010" s="78">
        <v>4.2999999999999997E-2</v>
      </c>
    </row>
    <row r="2011" spans="1:2" x14ac:dyDescent="0.25">
      <c r="A2011" s="79">
        <v>42819.666666666664</v>
      </c>
      <c r="B2011" s="78">
        <v>4.7E-2</v>
      </c>
    </row>
    <row r="2012" spans="1:2" x14ac:dyDescent="0.25">
      <c r="A2012" s="79">
        <v>42819.708333333336</v>
      </c>
      <c r="B2012" s="78">
        <v>0.08</v>
      </c>
    </row>
    <row r="2013" spans="1:2" x14ac:dyDescent="0.25">
      <c r="A2013" s="79">
        <v>42819.75</v>
      </c>
      <c r="B2013" s="78">
        <v>2.7429999999999999</v>
      </c>
    </row>
    <row r="2014" spans="1:2" x14ac:dyDescent="0.25">
      <c r="A2014" s="79">
        <v>42819.791666666664</v>
      </c>
      <c r="B2014" s="78">
        <v>5.056</v>
      </c>
    </row>
    <row r="2015" spans="1:2" x14ac:dyDescent="0.25">
      <c r="A2015" s="79">
        <v>42819.833333333336</v>
      </c>
      <c r="B2015" s="78">
        <v>5.0789999999999997</v>
      </c>
    </row>
    <row r="2016" spans="1:2" x14ac:dyDescent="0.25">
      <c r="A2016" s="79">
        <v>42819.875</v>
      </c>
      <c r="B2016" s="78">
        <v>5.0380000000000003</v>
      </c>
    </row>
    <row r="2017" spans="1:3" x14ac:dyDescent="0.25">
      <c r="A2017" s="79">
        <v>42819.916666666664</v>
      </c>
      <c r="B2017" s="78">
        <v>5.0510000000000002</v>
      </c>
    </row>
    <row r="2018" spans="1:3" x14ac:dyDescent="0.25">
      <c r="A2018" s="79">
        <v>42819.958333333336</v>
      </c>
      <c r="B2018" s="78">
        <v>5.0750000000000002</v>
      </c>
    </row>
    <row r="2019" spans="1:3" x14ac:dyDescent="0.25">
      <c r="A2019" s="77">
        <v>42820</v>
      </c>
      <c r="B2019" s="78">
        <v>5.0469999999999997</v>
      </c>
    </row>
    <row r="2020" spans="1:3" x14ac:dyDescent="0.25">
      <c r="A2020" s="79">
        <v>42820.041666666664</v>
      </c>
      <c r="B2020" s="78">
        <v>5.0529999999999999</v>
      </c>
    </row>
    <row r="2021" spans="1:3" x14ac:dyDescent="0.25">
      <c r="A2021" s="80"/>
      <c r="B2021" s="81"/>
      <c r="C2021" t="s">
        <v>85</v>
      </c>
    </row>
    <row r="2022" spans="1:3" x14ac:dyDescent="0.25">
      <c r="A2022" s="79">
        <v>42820.125</v>
      </c>
      <c r="B2022" s="78">
        <v>5.2850000000000001</v>
      </c>
    </row>
    <row r="2023" spans="1:3" x14ac:dyDescent="0.25">
      <c r="A2023" s="79">
        <v>42820.166666666664</v>
      </c>
      <c r="B2023" s="78">
        <v>5.07</v>
      </c>
    </row>
    <row r="2024" spans="1:3" x14ac:dyDescent="0.25">
      <c r="A2024" s="79">
        <v>42820.208333333336</v>
      </c>
      <c r="B2024" s="78">
        <v>5.0679999999999996</v>
      </c>
    </row>
    <row r="2025" spans="1:3" x14ac:dyDescent="0.25">
      <c r="A2025" s="79">
        <v>42820.25</v>
      </c>
      <c r="B2025" s="78">
        <v>4.282</v>
      </c>
    </row>
    <row r="2026" spans="1:3" x14ac:dyDescent="0.25">
      <c r="A2026" s="79">
        <v>42820.291666666664</v>
      </c>
      <c r="B2026" s="78">
        <v>1.9239999999999999</v>
      </c>
    </row>
    <row r="2027" spans="1:3" x14ac:dyDescent="0.25">
      <c r="A2027" s="79">
        <v>42820.333333333336</v>
      </c>
      <c r="B2027" s="78">
        <v>4.2999999999999997E-2</v>
      </c>
    </row>
    <row r="2028" spans="1:3" x14ac:dyDescent="0.25">
      <c r="A2028" s="79">
        <v>42820.375</v>
      </c>
      <c r="B2028" s="78">
        <v>4.2999999999999997E-2</v>
      </c>
    </row>
    <row r="2029" spans="1:3" x14ac:dyDescent="0.25">
      <c r="A2029" s="79">
        <v>42820.416666666664</v>
      </c>
      <c r="B2029" s="78">
        <v>4.2999999999999997E-2</v>
      </c>
    </row>
    <row r="2030" spans="1:3" x14ac:dyDescent="0.25">
      <c r="A2030" s="79">
        <v>42820.458333333336</v>
      </c>
      <c r="B2030" s="78">
        <v>4.7E-2</v>
      </c>
    </row>
    <row r="2031" spans="1:3" x14ac:dyDescent="0.25">
      <c r="A2031" s="79">
        <v>42820.5</v>
      </c>
      <c r="B2031" s="78">
        <v>4.7E-2</v>
      </c>
    </row>
    <row r="2032" spans="1:3" x14ac:dyDescent="0.25">
      <c r="A2032" s="79">
        <v>42820.541666666664</v>
      </c>
      <c r="B2032" s="78">
        <v>4.8000000000000001E-2</v>
      </c>
    </row>
    <row r="2033" spans="1:2" x14ac:dyDescent="0.25">
      <c r="A2033" s="79">
        <v>42820.583333333336</v>
      </c>
      <c r="B2033" s="78">
        <v>4.5999999999999999E-2</v>
      </c>
    </row>
    <row r="2034" spans="1:2" x14ac:dyDescent="0.25">
      <c r="A2034" s="79">
        <v>42820.625</v>
      </c>
      <c r="B2034" s="78">
        <v>4.7E-2</v>
      </c>
    </row>
    <row r="2035" spans="1:2" x14ac:dyDescent="0.25">
      <c r="A2035" s="79">
        <v>42820.666666666664</v>
      </c>
      <c r="B2035" s="78">
        <v>4.7E-2</v>
      </c>
    </row>
    <row r="2036" spans="1:2" x14ac:dyDescent="0.25">
      <c r="A2036" s="79">
        <v>42820.708333333336</v>
      </c>
      <c r="B2036" s="78">
        <v>4.8000000000000001E-2</v>
      </c>
    </row>
    <row r="2037" spans="1:2" x14ac:dyDescent="0.25">
      <c r="A2037" s="79">
        <v>42820.75</v>
      </c>
      <c r="B2037" s="78">
        <v>7.4999999999999997E-2</v>
      </c>
    </row>
    <row r="2038" spans="1:2" x14ac:dyDescent="0.25">
      <c r="A2038" s="79">
        <v>42820.791666666664</v>
      </c>
      <c r="B2038" s="78">
        <v>0.52800000000000002</v>
      </c>
    </row>
    <row r="2039" spans="1:2" x14ac:dyDescent="0.25">
      <c r="A2039" s="79">
        <v>42820.833333333336</v>
      </c>
      <c r="B2039" s="78">
        <v>3.2429999999999999</v>
      </c>
    </row>
    <row r="2040" spans="1:2" x14ac:dyDescent="0.25">
      <c r="A2040" s="79">
        <v>42820.875</v>
      </c>
      <c r="B2040" s="78">
        <v>5.0830000000000002</v>
      </c>
    </row>
    <row r="2041" spans="1:2" x14ac:dyDescent="0.25">
      <c r="A2041" s="79">
        <v>42820.916666666664</v>
      </c>
      <c r="B2041" s="78">
        <v>5.1120000000000001</v>
      </c>
    </row>
    <row r="2042" spans="1:2" x14ac:dyDescent="0.25">
      <c r="A2042" s="79">
        <v>42820.958333333336</v>
      </c>
      <c r="B2042" s="78">
        <v>5.0839999999999996</v>
      </c>
    </row>
    <row r="2043" spans="1:2" x14ac:dyDescent="0.25">
      <c r="A2043" s="77">
        <v>42821</v>
      </c>
      <c r="B2043" s="78">
        <v>5.0259999999999998</v>
      </c>
    </row>
    <row r="2044" spans="1:2" x14ac:dyDescent="0.25">
      <c r="A2044" s="79">
        <v>42821.041666666664</v>
      </c>
      <c r="B2044" s="78">
        <v>5.0419999999999998</v>
      </c>
    </row>
    <row r="2045" spans="1:2" x14ac:dyDescent="0.25">
      <c r="A2045" s="79">
        <v>42821.083333333336</v>
      </c>
      <c r="B2045" s="78">
        <v>5.0449999999999999</v>
      </c>
    </row>
    <row r="2046" spans="1:2" x14ac:dyDescent="0.25">
      <c r="A2046" s="79">
        <v>42821.125</v>
      </c>
      <c r="B2046" s="78">
        <v>5.0369999999999999</v>
      </c>
    </row>
    <row r="2047" spans="1:2" x14ac:dyDescent="0.25">
      <c r="A2047" s="79">
        <v>42821.166666666664</v>
      </c>
      <c r="B2047" s="78">
        <v>5.0030000000000001</v>
      </c>
    </row>
    <row r="2048" spans="1:2" x14ac:dyDescent="0.25">
      <c r="A2048" s="79">
        <v>42821.208333333336</v>
      </c>
      <c r="B2048" s="78">
        <v>2.9319999999999999</v>
      </c>
    </row>
    <row r="2049" spans="1:2" x14ac:dyDescent="0.25">
      <c r="A2049" s="79">
        <v>42821.25</v>
      </c>
      <c r="B2049" s="78">
        <v>8.1000000000000003E-2</v>
      </c>
    </row>
    <row r="2050" spans="1:2" x14ac:dyDescent="0.25">
      <c r="A2050" s="79">
        <v>42821.291666666664</v>
      </c>
      <c r="B2050" s="78">
        <v>4.7E-2</v>
      </c>
    </row>
    <row r="2051" spans="1:2" x14ac:dyDescent="0.25">
      <c r="A2051" s="79">
        <v>42821.333333333336</v>
      </c>
      <c r="B2051" s="78">
        <v>4.7E-2</v>
      </c>
    </row>
    <row r="2052" spans="1:2" x14ac:dyDescent="0.25">
      <c r="A2052" s="79">
        <v>42821.375</v>
      </c>
      <c r="B2052" s="78">
        <v>5.2999999999999999E-2</v>
      </c>
    </row>
    <row r="2053" spans="1:2" x14ac:dyDescent="0.25">
      <c r="A2053" s="79">
        <v>42821.416666666664</v>
      </c>
      <c r="B2053" s="78">
        <v>6.4000000000000001E-2</v>
      </c>
    </row>
    <row r="2054" spans="1:2" x14ac:dyDescent="0.25">
      <c r="A2054" s="79">
        <v>42821.458333333336</v>
      </c>
      <c r="B2054" s="78">
        <v>5.7000000000000002E-2</v>
      </c>
    </row>
    <row r="2055" spans="1:2" x14ac:dyDescent="0.25">
      <c r="A2055" s="79">
        <v>42821.5</v>
      </c>
      <c r="B2055" s="78">
        <v>5.0999999999999997E-2</v>
      </c>
    </row>
    <row r="2056" spans="1:2" x14ac:dyDescent="0.25">
      <c r="A2056" s="79">
        <v>42821.541666666664</v>
      </c>
      <c r="B2056" s="78">
        <v>4.9000000000000002E-2</v>
      </c>
    </row>
    <row r="2057" spans="1:2" x14ac:dyDescent="0.25">
      <c r="A2057" s="79">
        <v>42821.583333333336</v>
      </c>
      <c r="B2057" s="78">
        <v>4.9000000000000002E-2</v>
      </c>
    </row>
    <row r="2058" spans="1:2" x14ac:dyDescent="0.25">
      <c r="A2058" s="79">
        <v>42821.625</v>
      </c>
      <c r="B2058" s="78">
        <v>4.7E-2</v>
      </c>
    </row>
    <row r="2059" spans="1:2" x14ac:dyDescent="0.25">
      <c r="A2059" s="79">
        <v>42821.666666666664</v>
      </c>
      <c r="B2059" s="78">
        <v>4.8000000000000001E-2</v>
      </c>
    </row>
    <row r="2060" spans="1:2" x14ac:dyDescent="0.25">
      <c r="A2060" s="79">
        <v>42821.708333333336</v>
      </c>
      <c r="B2060" s="78">
        <v>9.0999999999999998E-2</v>
      </c>
    </row>
    <row r="2061" spans="1:2" x14ac:dyDescent="0.25">
      <c r="A2061" s="79">
        <v>42821.75</v>
      </c>
      <c r="B2061" s="78">
        <v>3.2970000000000002</v>
      </c>
    </row>
    <row r="2062" spans="1:2" x14ac:dyDescent="0.25">
      <c r="A2062" s="79">
        <v>42821.791666666664</v>
      </c>
      <c r="B2062" s="78">
        <v>5.03</v>
      </c>
    </row>
    <row r="2063" spans="1:2" x14ac:dyDescent="0.25">
      <c r="A2063" s="79">
        <v>42821.833333333336</v>
      </c>
      <c r="B2063" s="78">
        <v>5.0750000000000002</v>
      </c>
    </row>
    <row r="2064" spans="1:2" x14ac:dyDescent="0.25">
      <c r="A2064" s="79">
        <v>42821.875</v>
      </c>
      <c r="B2064" s="78">
        <v>5.0339999999999998</v>
      </c>
    </row>
    <row r="2065" spans="1:2" x14ac:dyDescent="0.25">
      <c r="A2065" s="79">
        <v>42821.916666666664</v>
      </c>
      <c r="B2065" s="78">
        <v>5.048</v>
      </c>
    </row>
    <row r="2066" spans="1:2" x14ac:dyDescent="0.25">
      <c r="A2066" s="79">
        <v>42821.958333333336</v>
      </c>
      <c r="B2066" s="78">
        <v>5.0149999999999997</v>
      </c>
    </row>
    <row r="2067" spans="1:2" x14ac:dyDescent="0.25">
      <c r="A2067" s="77">
        <v>42822</v>
      </c>
      <c r="B2067" s="78">
        <v>5.077</v>
      </c>
    </row>
    <row r="2068" spans="1:2" x14ac:dyDescent="0.25">
      <c r="A2068" s="79">
        <v>42822.041666666664</v>
      </c>
      <c r="B2068" s="78">
        <v>5.0750000000000002</v>
      </c>
    </row>
    <row r="2069" spans="1:2" x14ac:dyDescent="0.25">
      <c r="A2069" s="79">
        <v>42822.083333333336</v>
      </c>
      <c r="B2069" s="78">
        <v>5.0750000000000002</v>
      </c>
    </row>
    <row r="2070" spans="1:2" x14ac:dyDescent="0.25">
      <c r="A2070" s="79">
        <v>42822.125</v>
      </c>
      <c r="B2070" s="78">
        <v>5.0830000000000002</v>
      </c>
    </row>
    <row r="2071" spans="1:2" x14ac:dyDescent="0.25">
      <c r="A2071" s="79">
        <v>42822.166666666664</v>
      </c>
      <c r="B2071" s="78">
        <v>5.08</v>
      </c>
    </row>
    <row r="2072" spans="1:2" x14ac:dyDescent="0.25">
      <c r="A2072" s="79">
        <v>42822.208333333336</v>
      </c>
      <c r="B2072" s="78">
        <v>5.0389999999999997</v>
      </c>
    </row>
    <row r="2073" spans="1:2" x14ac:dyDescent="0.25">
      <c r="A2073" s="79">
        <v>42822.25</v>
      </c>
      <c r="B2073" s="78">
        <v>4.3479999999999999</v>
      </c>
    </row>
    <row r="2074" spans="1:2" x14ac:dyDescent="0.25">
      <c r="A2074" s="79">
        <v>42822.291666666664</v>
      </c>
      <c r="B2074" s="78">
        <v>1.671</v>
      </c>
    </row>
    <row r="2075" spans="1:2" x14ac:dyDescent="0.25">
      <c r="A2075" s="79">
        <v>42822.333333333336</v>
      </c>
      <c r="B2075" s="78">
        <v>4.9000000000000002E-2</v>
      </c>
    </row>
    <row r="2076" spans="1:2" x14ac:dyDescent="0.25">
      <c r="A2076" s="79">
        <v>42822.375</v>
      </c>
      <c r="B2076" s="78">
        <v>5.2999999999999999E-2</v>
      </c>
    </row>
    <row r="2077" spans="1:2" x14ac:dyDescent="0.25">
      <c r="A2077" s="79">
        <v>42822.416666666664</v>
      </c>
      <c r="B2077" s="78">
        <v>4.7E-2</v>
      </c>
    </row>
    <row r="2078" spans="1:2" x14ac:dyDescent="0.25">
      <c r="A2078" s="79">
        <v>42822.458333333336</v>
      </c>
      <c r="B2078" s="78">
        <v>4.8000000000000001E-2</v>
      </c>
    </row>
    <row r="2079" spans="1:2" x14ac:dyDescent="0.25">
      <c r="A2079" s="79">
        <v>42822.5</v>
      </c>
      <c r="B2079" s="78">
        <v>0.05</v>
      </c>
    </row>
    <row r="2080" spans="1:2" x14ac:dyDescent="0.25">
      <c r="A2080" s="79">
        <v>42822.541666666664</v>
      </c>
      <c r="B2080" s="78">
        <v>4.9000000000000002E-2</v>
      </c>
    </row>
    <row r="2081" spans="1:2" x14ac:dyDescent="0.25">
      <c r="A2081" s="79">
        <v>42822.583333333336</v>
      </c>
      <c r="B2081" s="78">
        <v>4.4999999999999998E-2</v>
      </c>
    </row>
    <row r="2082" spans="1:2" x14ac:dyDescent="0.25">
      <c r="A2082" s="79">
        <v>42822.625</v>
      </c>
      <c r="B2082" s="78">
        <v>4.5999999999999999E-2</v>
      </c>
    </row>
    <row r="2083" spans="1:2" x14ac:dyDescent="0.25">
      <c r="A2083" s="79">
        <v>42822.666666666664</v>
      </c>
      <c r="B2083" s="78">
        <v>4.3999999999999997E-2</v>
      </c>
    </row>
    <row r="2084" spans="1:2" x14ac:dyDescent="0.25">
      <c r="A2084" s="79">
        <v>42822.708333333336</v>
      </c>
      <c r="B2084" s="78">
        <v>4.3999999999999997E-2</v>
      </c>
    </row>
    <row r="2085" spans="1:2" x14ac:dyDescent="0.25">
      <c r="A2085" s="79">
        <v>42822.75</v>
      </c>
      <c r="B2085" s="78">
        <v>6.9000000000000006E-2</v>
      </c>
    </row>
    <row r="2086" spans="1:2" x14ac:dyDescent="0.25">
      <c r="A2086" s="79">
        <v>42822.791666666664</v>
      </c>
      <c r="B2086" s="78">
        <v>0.36</v>
      </c>
    </row>
    <row r="2087" spans="1:2" x14ac:dyDescent="0.25">
      <c r="A2087" s="79">
        <v>42822.833333333336</v>
      </c>
      <c r="B2087" s="78">
        <v>2.7909999999999999</v>
      </c>
    </row>
    <row r="2088" spans="1:2" x14ac:dyDescent="0.25">
      <c r="A2088" s="79">
        <v>42822.875</v>
      </c>
      <c r="B2088" s="78">
        <v>5.069</v>
      </c>
    </row>
    <row r="2089" spans="1:2" x14ac:dyDescent="0.25">
      <c r="A2089" s="79">
        <v>42822.916666666664</v>
      </c>
      <c r="B2089" s="78">
        <v>5.0640000000000001</v>
      </c>
    </row>
    <row r="2090" spans="1:2" x14ac:dyDescent="0.25">
      <c r="A2090" s="79">
        <v>42822.958333333336</v>
      </c>
      <c r="B2090" s="78">
        <v>5.069</v>
      </c>
    </row>
    <row r="2091" spans="1:2" x14ac:dyDescent="0.25">
      <c r="A2091" s="77">
        <v>42823</v>
      </c>
      <c r="B2091" s="78">
        <v>5.03</v>
      </c>
    </row>
    <row r="2092" spans="1:2" x14ac:dyDescent="0.25">
      <c r="A2092" s="79">
        <v>42823.041666666664</v>
      </c>
      <c r="B2092" s="78">
        <v>5.0460000000000003</v>
      </c>
    </row>
    <row r="2093" spans="1:2" x14ac:dyDescent="0.25">
      <c r="A2093" s="79">
        <v>42823.083333333336</v>
      </c>
      <c r="B2093" s="78">
        <v>5.0679999999999996</v>
      </c>
    </row>
    <row r="2094" spans="1:2" x14ac:dyDescent="0.25">
      <c r="A2094" s="79">
        <v>42823.125</v>
      </c>
      <c r="B2094" s="78">
        <v>5.0759999999999996</v>
      </c>
    </row>
    <row r="2095" spans="1:2" x14ac:dyDescent="0.25">
      <c r="A2095" s="79">
        <v>42823.166666666664</v>
      </c>
      <c r="B2095" s="78">
        <v>5.0720000000000001</v>
      </c>
    </row>
    <row r="2096" spans="1:2" x14ac:dyDescent="0.25">
      <c r="A2096" s="79">
        <v>42823.208333333336</v>
      </c>
      <c r="B2096" s="78">
        <v>5.0039999999999996</v>
      </c>
    </row>
    <row r="2097" spans="1:2" x14ac:dyDescent="0.25">
      <c r="A2097" s="79">
        <v>42823.25</v>
      </c>
      <c r="B2097" s="78">
        <v>4.3470000000000004</v>
      </c>
    </row>
    <row r="2098" spans="1:2" x14ac:dyDescent="0.25">
      <c r="A2098" s="79">
        <v>42823.291666666664</v>
      </c>
      <c r="B2098" s="78">
        <v>1.4870000000000001</v>
      </c>
    </row>
    <row r="2099" spans="1:2" x14ac:dyDescent="0.25">
      <c r="A2099" s="79">
        <v>42823.333333333336</v>
      </c>
      <c r="B2099" s="78">
        <v>5.0999999999999997E-2</v>
      </c>
    </row>
    <row r="2100" spans="1:2" x14ac:dyDescent="0.25">
      <c r="A2100" s="79">
        <v>42823.375</v>
      </c>
      <c r="B2100" s="78">
        <v>5.5E-2</v>
      </c>
    </row>
    <row r="2101" spans="1:2" x14ac:dyDescent="0.25">
      <c r="A2101" s="79">
        <v>42823.416666666664</v>
      </c>
      <c r="B2101" s="78">
        <v>5.3999999999999999E-2</v>
      </c>
    </row>
    <row r="2102" spans="1:2" x14ac:dyDescent="0.25">
      <c r="A2102" s="79">
        <v>42823.458333333336</v>
      </c>
      <c r="B2102" s="78">
        <v>5.2999999999999999E-2</v>
      </c>
    </row>
    <row r="2103" spans="1:2" x14ac:dyDescent="0.25">
      <c r="A2103" s="79">
        <v>42823.5</v>
      </c>
      <c r="B2103" s="78">
        <v>5.3999999999999999E-2</v>
      </c>
    </row>
    <row r="2104" spans="1:2" x14ac:dyDescent="0.25">
      <c r="A2104" s="79">
        <v>42823.541666666664</v>
      </c>
      <c r="B2104" s="78">
        <v>5.3999999999999999E-2</v>
      </c>
    </row>
    <row r="2105" spans="1:2" x14ac:dyDescent="0.25">
      <c r="A2105" s="79">
        <v>42823.583333333336</v>
      </c>
      <c r="B2105" s="78">
        <v>5.2999999999999999E-2</v>
      </c>
    </row>
    <row r="2106" spans="1:2" x14ac:dyDescent="0.25">
      <c r="A2106" s="79">
        <v>42823.625</v>
      </c>
      <c r="B2106" s="78">
        <v>4.9000000000000002E-2</v>
      </c>
    </row>
    <row r="2107" spans="1:2" x14ac:dyDescent="0.25">
      <c r="A2107" s="79">
        <v>42823.666666666664</v>
      </c>
      <c r="B2107" s="78">
        <v>5.0999999999999997E-2</v>
      </c>
    </row>
    <row r="2108" spans="1:2" x14ac:dyDescent="0.25">
      <c r="A2108" s="79">
        <v>42823.708333333336</v>
      </c>
      <c r="B2108" s="78">
        <v>5.0999999999999997E-2</v>
      </c>
    </row>
    <row r="2109" spans="1:2" x14ac:dyDescent="0.25">
      <c r="A2109" s="79">
        <v>42823.75</v>
      </c>
      <c r="B2109" s="78">
        <v>6.7000000000000004E-2</v>
      </c>
    </row>
    <row r="2110" spans="1:2" x14ac:dyDescent="0.25">
      <c r="A2110" s="79">
        <v>42823.791666666664</v>
      </c>
      <c r="B2110" s="78">
        <v>0.33700000000000002</v>
      </c>
    </row>
    <row r="2111" spans="1:2" x14ac:dyDescent="0.25">
      <c r="A2111" s="79">
        <v>42823.833333333336</v>
      </c>
      <c r="B2111" s="78">
        <v>2.7250000000000001</v>
      </c>
    </row>
    <row r="2112" spans="1:2" x14ac:dyDescent="0.25">
      <c r="A2112" s="79">
        <v>42823.875</v>
      </c>
      <c r="B2112" s="78">
        <v>5.048</v>
      </c>
    </row>
    <row r="2113" spans="1:2" x14ac:dyDescent="0.25">
      <c r="A2113" s="79">
        <v>42823.916666666664</v>
      </c>
      <c r="B2113" s="78">
        <v>5.0519999999999996</v>
      </c>
    </row>
    <row r="2114" spans="1:2" x14ac:dyDescent="0.25">
      <c r="A2114" s="79">
        <v>42823.958333333336</v>
      </c>
      <c r="B2114" s="78">
        <v>5.0469999999999997</v>
      </c>
    </row>
    <row r="2115" spans="1:2" x14ac:dyDescent="0.25">
      <c r="A2115" s="77">
        <v>42824</v>
      </c>
      <c r="B2115" s="78">
        <v>5.0309999999999997</v>
      </c>
    </row>
    <row r="2116" spans="1:2" x14ac:dyDescent="0.25">
      <c r="A2116" s="79">
        <v>42824.041666666664</v>
      </c>
      <c r="B2116" s="78">
        <v>5.0659999999999998</v>
      </c>
    </row>
    <row r="2117" spans="1:2" x14ac:dyDescent="0.25">
      <c r="A2117" s="79">
        <v>42824.083333333336</v>
      </c>
      <c r="B2117" s="78">
        <v>5.0890000000000004</v>
      </c>
    </row>
    <row r="2118" spans="1:2" x14ac:dyDescent="0.25">
      <c r="A2118" s="79">
        <v>42824.125</v>
      </c>
      <c r="B2118" s="78">
        <v>5.1040000000000001</v>
      </c>
    </row>
    <row r="2119" spans="1:2" x14ac:dyDescent="0.25">
      <c r="A2119" s="79">
        <v>42824.166666666664</v>
      </c>
      <c r="B2119" s="78">
        <v>5.0970000000000004</v>
      </c>
    </row>
    <row r="2120" spans="1:2" x14ac:dyDescent="0.25">
      <c r="A2120" s="79">
        <v>42824.208333333336</v>
      </c>
      <c r="B2120" s="78">
        <v>4.9960000000000004</v>
      </c>
    </row>
    <row r="2121" spans="1:2" x14ac:dyDescent="0.25">
      <c r="A2121" s="79">
        <v>42824.25</v>
      </c>
      <c r="B2121" s="78">
        <v>4.3460000000000001</v>
      </c>
    </row>
    <row r="2122" spans="1:2" x14ac:dyDescent="0.25">
      <c r="A2122" s="79">
        <v>42824.291666666664</v>
      </c>
      <c r="B2122" s="78">
        <v>1.391</v>
      </c>
    </row>
    <row r="2123" spans="1:2" x14ac:dyDescent="0.25">
      <c r="A2123" s="79">
        <v>42824.333333333336</v>
      </c>
      <c r="B2123" s="78">
        <v>4.9000000000000002E-2</v>
      </c>
    </row>
    <row r="2124" spans="1:2" x14ac:dyDescent="0.25">
      <c r="A2124" s="79">
        <v>42824.375</v>
      </c>
      <c r="B2124" s="78">
        <v>4.7E-2</v>
      </c>
    </row>
    <row r="2125" spans="1:2" x14ac:dyDescent="0.25">
      <c r="A2125" s="79">
        <v>42824.416666666664</v>
      </c>
      <c r="B2125" s="78">
        <v>0.05</v>
      </c>
    </row>
    <row r="2126" spans="1:2" x14ac:dyDescent="0.25">
      <c r="A2126" s="79">
        <v>42824.458333333336</v>
      </c>
      <c r="B2126" s="78">
        <v>4.8000000000000001E-2</v>
      </c>
    </row>
    <row r="2127" spans="1:2" x14ac:dyDescent="0.25">
      <c r="A2127" s="79">
        <v>42824.5</v>
      </c>
      <c r="B2127" s="78">
        <v>5.6000000000000001E-2</v>
      </c>
    </row>
    <row r="2128" spans="1:2" x14ac:dyDescent="0.25">
      <c r="A2128" s="79">
        <v>42824.541666666664</v>
      </c>
      <c r="B2128" s="78">
        <v>5.8000000000000003E-2</v>
      </c>
    </row>
    <row r="2129" spans="1:2" x14ac:dyDescent="0.25">
      <c r="A2129" s="79">
        <v>42824.583333333336</v>
      </c>
      <c r="B2129" s="78">
        <v>5.0999999999999997E-2</v>
      </c>
    </row>
    <row r="2130" spans="1:2" x14ac:dyDescent="0.25">
      <c r="A2130" s="79">
        <v>42824.625</v>
      </c>
      <c r="B2130" s="78">
        <v>4.7E-2</v>
      </c>
    </row>
    <row r="2131" spans="1:2" x14ac:dyDescent="0.25">
      <c r="A2131" s="79">
        <v>42824.666666666664</v>
      </c>
      <c r="B2131" s="78">
        <v>4.4999999999999998E-2</v>
      </c>
    </row>
    <row r="2132" spans="1:2" x14ac:dyDescent="0.25">
      <c r="A2132" s="79">
        <v>42824.708333333336</v>
      </c>
      <c r="B2132" s="78">
        <v>4.7E-2</v>
      </c>
    </row>
    <row r="2133" spans="1:2" x14ac:dyDescent="0.25">
      <c r="A2133" s="79">
        <v>42824.75</v>
      </c>
      <c r="B2133" s="78">
        <v>6.6000000000000003E-2</v>
      </c>
    </row>
    <row r="2134" spans="1:2" x14ac:dyDescent="0.25">
      <c r="A2134" s="79">
        <v>42824.791666666664</v>
      </c>
      <c r="B2134" s="78">
        <v>0.314</v>
      </c>
    </row>
    <row r="2135" spans="1:2" x14ac:dyDescent="0.25">
      <c r="A2135" s="79">
        <v>42824.833333333336</v>
      </c>
      <c r="B2135" s="78">
        <v>2.5920000000000001</v>
      </c>
    </row>
    <row r="2136" spans="1:2" x14ac:dyDescent="0.25">
      <c r="A2136" s="79">
        <v>42824.875</v>
      </c>
      <c r="B2136" s="78">
        <v>5.0780000000000003</v>
      </c>
    </row>
    <row r="2137" spans="1:2" x14ac:dyDescent="0.25">
      <c r="A2137" s="79">
        <v>42824.916666666664</v>
      </c>
      <c r="B2137" s="78">
        <v>5.07</v>
      </c>
    </row>
    <row r="2138" spans="1:2" x14ac:dyDescent="0.25">
      <c r="A2138" s="79">
        <v>42824.958333333336</v>
      </c>
      <c r="B2138" s="78">
        <v>5.048</v>
      </c>
    </row>
    <row r="2139" spans="1:2" x14ac:dyDescent="0.25">
      <c r="A2139" s="77">
        <v>42825</v>
      </c>
      <c r="B2139" s="78">
        <v>5.048</v>
      </c>
    </row>
    <row r="2140" spans="1:2" x14ac:dyDescent="0.25">
      <c r="A2140" s="79">
        <v>42825.041666666664</v>
      </c>
      <c r="B2140" s="78">
        <v>5.08</v>
      </c>
    </row>
    <row r="2141" spans="1:2" x14ac:dyDescent="0.25">
      <c r="A2141" s="79">
        <v>42825.083333333336</v>
      </c>
      <c r="B2141" s="78">
        <v>5.0789999999999997</v>
      </c>
    </row>
    <row r="2142" spans="1:2" x14ac:dyDescent="0.25">
      <c r="A2142" s="79">
        <v>42825.125</v>
      </c>
      <c r="B2142" s="78">
        <v>5.0709999999999997</v>
      </c>
    </row>
    <row r="2143" spans="1:2" x14ac:dyDescent="0.25">
      <c r="A2143" s="79">
        <v>42825.166666666664</v>
      </c>
      <c r="B2143" s="78">
        <v>5.07</v>
      </c>
    </row>
    <row r="2144" spans="1:2" x14ac:dyDescent="0.25">
      <c r="A2144" s="79">
        <v>42825.208333333336</v>
      </c>
      <c r="B2144" s="78">
        <v>4.9640000000000004</v>
      </c>
    </row>
    <row r="2145" spans="1:2" x14ac:dyDescent="0.25">
      <c r="A2145" s="79">
        <v>42825.25</v>
      </c>
      <c r="B2145" s="78">
        <v>4.3499999999999996</v>
      </c>
    </row>
    <row r="2146" spans="1:2" x14ac:dyDescent="0.25">
      <c r="A2146" s="79">
        <v>42825.291666666664</v>
      </c>
      <c r="B2146" s="78">
        <v>1.2989999999999999</v>
      </c>
    </row>
    <row r="2147" spans="1:2" x14ac:dyDescent="0.25">
      <c r="A2147" s="79">
        <v>42825.333333333336</v>
      </c>
      <c r="B2147" s="78">
        <v>4.9000000000000002E-2</v>
      </c>
    </row>
    <row r="2148" spans="1:2" x14ac:dyDescent="0.25">
      <c r="A2148" s="79">
        <v>42825.375</v>
      </c>
      <c r="B2148" s="78">
        <v>4.5999999999999999E-2</v>
      </c>
    </row>
    <row r="2149" spans="1:2" x14ac:dyDescent="0.25">
      <c r="A2149" s="79">
        <v>42825.416666666664</v>
      </c>
      <c r="B2149" s="78">
        <v>5.0999999999999997E-2</v>
      </c>
    </row>
    <row r="2150" spans="1:2" x14ac:dyDescent="0.25">
      <c r="A2150" s="79">
        <v>42825.458333333336</v>
      </c>
      <c r="B2150" s="78">
        <v>5.8000000000000003E-2</v>
      </c>
    </row>
    <row r="2151" spans="1:2" x14ac:dyDescent="0.25">
      <c r="A2151" s="79">
        <v>42825.5</v>
      </c>
      <c r="B2151" s="78">
        <v>4.9000000000000002E-2</v>
      </c>
    </row>
    <row r="2152" spans="1:2" x14ac:dyDescent="0.25">
      <c r="A2152" s="79">
        <v>42825.541666666664</v>
      </c>
      <c r="B2152" s="78">
        <v>4.5999999999999999E-2</v>
      </c>
    </row>
    <row r="2153" spans="1:2" x14ac:dyDescent="0.25">
      <c r="A2153" s="79">
        <v>42825.583333333336</v>
      </c>
      <c r="B2153" s="78">
        <v>4.5999999999999999E-2</v>
      </c>
    </row>
    <row r="2154" spans="1:2" x14ac:dyDescent="0.25">
      <c r="A2154" s="79">
        <v>42825.625</v>
      </c>
      <c r="B2154" s="78">
        <v>4.4999999999999998E-2</v>
      </c>
    </row>
    <row r="2155" spans="1:2" x14ac:dyDescent="0.25">
      <c r="A2155" s="79">
        <v>42825.666666666664</v>
      </c>
      <c r="B2155" s="78">
        <v>4.4999999999999998E-2</v>
      </c>
    </row>
    <row r="2156" spans="1:2" x14ac:dyDescent="0.25">
      <c r="A2156" s="79">
        <v>42825.708333333336</v>
      </c>
      <c r="B2156" s="78">
        <v>4.3999999999999997E-2</v>
      </c>
    </row>
    <row r="2157" spans="1:2" x14ac:dyDescent="0.25">
      <c r="A2157" s="79">
        <v>42825.75</v>
      </c>
      <c r="B2157" s="78">
        <v>5.3999999999999999E-2</v>
      </c>
    </row>
    <row r="2158" spans="1:2" x14ac:dyDescent="0.25">
      <c r="A2158" s="79">
        <v>42825.791666666664</v>
      </c>
      <c r="B2158" s="78">
        <v>0.246</v>
      </c>
    </row>
    <row r="2159" spans="1:2" x14ac:dyDescent="0.25">
      <c r="A2159" s="79">
        <v>42825.833333333336</v>
      </c>
      <c r="B2159" s="78">
        <v>2.4390000000000001</v>
      </c>
    </row>
    <row r="2160" spans="1:2" x14ac:dyDescent="0.25">
      <c r="A2160" s="79">
        <v>42825.875</v>
      </c>
      <c r="B2160" s="78">
        <v>5.05</v>
      </c>
    </row>
    <row r="2161" spans="1:2" x14ac:dyDescent="0.25">
      <c r="A2161" s="79">
        <v>42825.916666666664</v>
      </c>
      <c r="B2161" s="78">
        <v>5.0819999999999999</v>
      </c>
    </row>
    <row r="2162" spans="1:2" x14ac:dyDescent="0.25">
      <c r="A2162" s="79">
        <v>42825.958333333336</v>
      </c>
      <c r="B2162" s="78">
        <v>5.0819999999999999</v>
      </c>
    </row>
    <row r="2163" spans="1:2" x14ac:dyDescent="0.25">
      <c r="A2163" s="77">
        <v>42826</v>
      </c>
      <c r="B2163" s="78">
        <v>5.2130000000000001</v>
      </c>
    </row>
    <row r="2164" spans="1:2" x14ac:dyDescent="0.25">
      <c r="A2164" s="79">
        <v>42826.041666666664</v>
      </c>
      <c r="B2164" s="78">
        <v>5.2160000000000002</v>
      </c>
    </row>
    <row r="2165" spans="1:2" x14ac:dyDescent="0.25">
      <c r="A2165" s="79">
        <v>42826.083333333336</v>
      </c>
      <c r="B2165" s="78">
        <v>5.234</v>
      </c>
    </row>
    <row r="2166" spans="1:2" x14ac:dyDescent="0.25">
      <c r="A2166" s="79">
        <v>42826.125</v>
      </c>
      <c r="B2166" s="78">
        <v>5.2130000000000001</v>
      </c>
    </row>
    <row r="2167" spans="1:2" x14ac:dyDescent="0.25">
      <c r="A2167" s="79">
        <v>42826.166666666664</v>
      </c>
      <c r="B2167" s="78">
        <v>5.2030000000000003</v>
      </c>
    </row>
    <row r="2168" spans="1:2" x14ac:dyDescent="0.25">
      <c r="A2168" s="79">
        <v>42826.208333333336</v>
      </c>
      <c r="B2168" s="78">
        <v>5.0419999999999998</v>
      </c>
    </row>
    <row r="2169" spans="1:2" x14ac:dyDescent="0.25">
      <c r="A2169" s="79">
        <v>42826.25</v>
      </c>
      <c r="B2169" s="78">
        <v>4.34</v>
      </c>
    </row>
    <row r="2170" spans="1:2" x14ac:dyDescent="0.25">
      <c r="A2170" s="79">
        <v>42826.291666666664</v>
      </c>
      <c r="B2170" s="78">
        <v>1.0760000000000001</v>
      </c>
    </row>
    <row r="2171" spans="1:2" x14ac:dyDescent="0.25">
      <c r="A2171" s="79">
        <v>42826.333333333336</v>
      </c>
      <c r="B2171" s="78">
        <v>4.2999999999999997E-2</v>
      </c>
    </row>
    <row r="2172" spans="1:2" x14ac:dyDescent="0.25">
      <c r="A2172" s="79">
        <v>42826.375</v>
      </c>
      <c r="B2172" s="78">
        <v>4.2999999999999997E-2</v>
      </c>
    </row>
    <row r="2173" spans="1:2" x14ac:dyDescent="0.25">
      <c r="A2173" s="79">
        <v>42826.416666666664</v>
      </c>
      <c r="B2173" s="78">
        <v>4.2000000000000003E-2</v>
      </c>
    </row>
    <row r="2174" spans="1:2" x14ac:dyDescent="0.25">
      <c r="A2174" s="79">
        <v>42826.458333333336</v>
      </c>
      <c r="B2174" s="78">
        <v>5.1999999999999998E-2</v>
      </c>
    </row>
    <row r="2175" spans="1:2" x14ac:dyDescent="0.25">
      <c r="A2175" s="79">
        <v>42826.5</v>
      </c>
      <c r="B2175" s="78">
        <v>5.3999999999999999E-2</v>
      </c>
    </row>
    <row r="2176" spans="1:2" x14ac:dyDescent="0.25">
      <c r="A2176" s="79">
        <v>42826.541666666664</v>
      </c>
      <c r="B2176" s="78">
        <v>0.05</v>
      </c>
    </row>
    <row r="2177" spans="1:2" x14ac:dyDescent="0.25">
      <c r="A2177" s="79">
        <v>42826.583333333336</v>
      </c>
      <c r="B2177" s="78">
        <v>4.9000000000000002E-2</v>
      </c>
    </row>
    <row r="2178" spans="1:2" x14ac:dyDescent="0.25">
      <c r="A2178" s="79">
        <v>42826.625</v>
      </c>
      <c r="B2178" s="78">
        <v>0.05</v>
      </c>
    </row>
    <row r="2179" spans="1:2" x14ac:dyDescent="0.25">
      <c r="A2179" s="79">
        <v>42826.666666666664</v>
      </c>
      <c r="B2179" s="78">
        <v>4.7E-2</v>
      </c>
    </row>
    <row r="2180" spans="1:2" x14ac:dyDescent="0.25">
      <c r="A2180" s="79">
        <v>42826.708333333336</v>
      </c>
      <c r="B2180" s="78">
        <v>4.9000000000000002E-2</v>
      </c>
    </row>
    <row r="2181" spans="1:2" x14ac:dyDescent="0.25">
      <c r="A2181" s="79">
        <v>42826.75</v>
      </c>
      <c r="B2181" s="78">
        <v>5.7000000000000002E-2</v>
      </c>
    </row>
    <row r="2182" spans="1:2" x14ac:dyDescent="0.25">
      <c r="A2182" s="79">
        <v>42826.791666666664</v>
      </c>
      <c r="B2182" s="78">
        <v>0.27800000000000002</v>
      </c>
    </row>
    <row r="2183" spans="1:2" x14ac:dyDescent="0.25">
      <c r="A2183" s="79">
        <v>42826.833333333336</v>
      </c>
      <c r="B2183" s="78">
        <v>2.4729999999999999</v>
      </c>
    </row>
    <row r="2184" spans="1:2" x14ac:dyDescent="0.25">
      <c r="A2184" s="79">
        <v>42826.875</v>
      </c>
      <c r="B2184" s="78">
        <v>5.2510000000000003</v>
      </c>
    </row>
    <row r="2185" spans="1:2" x14ac:dyDescent="0.25">
      <c r="A2185" s="79">
        <v>42826.916666666664</v>
      </c>
      <c r="B2185" s="78">
        <v>5.266</v>
      </c>
    </row>
    <row r="2186" spans="1:2" x14ac:dyDescent="0.25">
      <c r="A2186" s="79">
        <v>42826.958333333336</v>
      </c>
      <c r="B2186" s="78">
        <v>5.26</v>
      </c>
    </row>
    <row r="2187" spans="1:2" x14ac:dyDescent="0.25">
      <c r="A2187" s="77">
        <v>42827</v>
      </c>
      <c r="B2187" s="78">
        <v>5.1820000000000004</v>
      </c>
    </row>
    <row r="2188" spans="1:2" x14ac:dyDescent="0.25">
      <c r="A2188" s="79">
        <v>42827.041666666664</v>
      </c>
      <c r="B2188" s="78">
        <v>5.21</v>
      </c>
    </row>
    <row r="2189" spans="1:2" x14ac:dyDescent="0.25">
      <c r="A2189" s="79">
        <v>42827.083333333336</v>
      </c>
      <c r="B2189" s="78">
        <v>5.2350000000000003</v>
      </c>
    </row>
    <row r="2190" spans="1:2" x14ac:dyDescent="0.25">
      <c r="A2190" s="79">
        <v>42827.125</v>
      </c>
      <c r="B2190" s="78">
        <v>5.2220000000000004</v>
      </c>
    </row>
    <row r="2191" spans="1:2" x14ac:dyDescent="0.25">
      <c r="A2191" s="79">
        <v>42827.166666666664</v>
      </c>
      <c r="B2191" s="78">
        <v>5.2220000000000004</v>
      </c>
    </row>
    <row r="2192" spans="1:2" x14ac:dyDescent="0.25">
      <c r="A2192" s="79">
        <v>42827.208333333336</v>
      </c>
      <c r="B2192" s="78">
        <v>5.032</v>
      </c>
    </row>
    <row r="2193" spans="1:2" x14ac:dyDescent="0.25">
      <c r="A2193" s="79">
        <v>42827.25</v>
      </c>
      <c r="B2193" s="78">
        <v>4.3860000000000001</v>
      </c>
    </row>
    <row r="2194" spans="1:2" x14ac:dyDescent="0.25">
      <c r="A2194" s="79">
        <v>42827.291666666664</v>
      </c>
      <c r="B2194" s="78">
        <v>0.999</v>
      </c>
    </row>
    <row r="2195" spans="1:2" x14ac:dyDescent="0.25">
      <c r="A2195" s="79">
        <v>42827.333333333336</v>
      </c>
      <c r="B2195" s="78">
        <v>4.1000000000000002E-2</v>
      </c>
    </row>
    <row r="2196" spans="1:2" x14ac:dyDescent="0.25">
      <c r="A2196" s="79">
        <v>42827.375</v>
      </c>
      <c r="B2196" s="78">
        <v>4.1000000000000002E-2</v>
      </c>
    </row>
    <row r="2197" spans="1:2" x14ac:dyDescent="0.25">
      <c r="A2197" s="79">
        <v>42827.416666666664</v>
      </c>
      <c r="B2197" s="78">
        <v>4.2000000000000003E-2</v>
      </c>
    </row>
    <row r="2198" spans="1:2" x14ac:dyDescent="0.25">
      <c r="A2198" s="79">
        <v>42827.458333333336</v>
      </c>
      <c r="B2198" s="78">
        <v>4.4999999999999998E-2</v>
      </c>
    </row>
    <row r="2199" spans="1:2" x14ac:dyDescent="0.25">
      <c r="A2199" s="79">
        <v>42827.5</v>
      </c>
      <c r="B2199" s="78">
        <v>4.9000000000000002E-2</v>
      </c>
    </row>
    <row r="2200" spans="1:2" x14ac:dyDescent="0.25">
      <c r="A2200" s="79">
        <v>42827.541666666664</v>
      </c>
      <c r="B2200" s="78">
        <v>5.0999999999999997E-2</v>
      </c>
    </row>
    <row r="2201" spans="1:2" x14ac:dyDescent="0.25">
      <c r="A2201" s="79">
        <v>42827.583333333336</v>
      </c>
      <c r="B2201" s="78">
        <v>4.8000000000000001E-2</v>
      </c>
    </row>
    <row r="2202" spans="1:2" x14ac:dyDescent="0.25">
      <c r="A2202" s="79">
        <v>42827.625</v>
      </c>
      <c r="B2202" s="78">
        <v>4.8000000000000001E-2</v>
      </c>
    </row>
    <row r="2203" spans="1:2" x14ac:dyDescent="0.25">
      <c r="A2203" s="79">
        <v>42827.666666666664</v>
      </c>
      <c r="B2203" s="78">
        <v>0.05</v>
      </c>
    </row>
    <row r="2204" spans="1:2" x14ac:dyDescent="0.25">
      <c r="A2204" s="79">
        <v>42827.708333333336</v>
      </c>
      <c r="B2204" s="78">
        <v>0.05</v>
      </c>
    </row>
    <row r="2205" spans="1:2" x14ac:dyDescent="0.25">
      <c r="A2205" s="79">
        <v>42827.75</v>
      </c>
      <c r="B2205" s="78">
        <v>5.5E-2</v>
      </c>
    </row>
    <row r="2206" spans="1:2" x14ac:dyDescent="0.25">
      <c r="A2206" s="79">
        <v>42827.791666666664</v>
      </c>
      <c r="B2206" s="78">
        <v>0.253</v>
      </c>
    </row>
    <row r="2207" spans="1:2" x14ac:dyDescent="0.25">
      <c r="A2207" s="79">
        <v>42827.833333333336</v>
      </c>
      <c r="B2207" s="78">
        <v>2.407</v>
      </c>
    </row>
    <row r="2208" spans="1:2" x14ac:dyDescent="0.25">
      <c r="A2208" s="79">
        <v>42827.875</v>
      </c>
      <c r="B2208" s="78">
        <v>5.2409999999999997</v>
      </c>
    </row>
    <row r="2209" spans="1:2" x14ac:dyDescent="0.25">
      <c r="A2209" s="79">
        <v>42827.916666666664</v>
      </c>
      <c r="B2209" s="78">
        <v>5.2830000000000004</v>
      </c>
    </row>
    <row r="2210" spans="1:2" x14ac:dyDescent="0.25">
      <c r="A2210" s="79">
        <v>42827.958333333336</v>
      </c>
      <c r="B2210" s="78">
        <v>5.2850000000000001</v>
      </c>
    </row>
    <row r="2211" spans="1:2" x14ac:dyDescent="0.25">
      <c r="A2211" s="77">
        <v>42828</v>
      </c>
      <c r="B2211" s="78">
        <v>5.2670000000000003</v>
      </c>
    </row>
    <row r="2212" spans="1:2" x14ac:dyDescent="0.25">
      <c r="A2212" s="79">
        <v>42828.041666666664</v>
      </c>
      <c r="B2212" s="78">
        <v>5.258</v>
      </c>
    </row>
    <row r="2213" spans="1:2" x14ac:dyDescent="0.25">
      <c r="A2213" s="79">
        <v>42828.083333333336</v>
      </c>
      <c r="B2213" s="78">
        <v>5.2569999999999997</v>
      </c>
    </row>
    <row r="2214" spans="1:2" x14ac:dyDescent="0.25">
      <c r="A2214" s="79">
        <v>42828.125</v>
      </c>
      <c r="B2214" s="78">
        <v>5.2590000000000003</v>
      </c>
    </row>
    <row r="2215" spans="1:2" x14ac:dyDescent="0.25">
      <c r="A2215" s="79">
        <v>42828.166666666664</v>
      </c>
      <c r="B2215" s="78">
        <v>5.242</v>
      </c>
    </row>
    <row r="2216" spans="1:2" x14ac:dyDescent="0.25">
      <c r="A2216" s="79">
        <v>42828.208333333336</v>
      </c>
      <c r="B2216" s="78">
        <v>5.0069999999999997</v>
      </c>
    </row>
    <row r="2217" spans="1:2" x14ac:dyDescent="0.25">
      <c r="A2217" s="79">
        <v>42828.25</v>
      </c>
      <c r="B2217" s="78">
        <v>4.37</v>
      </c>
    </row>
    <row r="2218" spans="1:2" x14ac:dyDescent="0.25">
      <c r="A2218" s="79">
        <v>42828.291666666664</v>
      </c>
      <c r="B2218" s="78">
        <v>0.80100000000000005</v>
      </c>
    </row>
    <row r="2219" spans="1:2" x14ac:dyDescent="0.25">
      <c r="A2219" s="79">
        <v>42828.333333333336</v>
      </c>
      <c r="B2219" s="78">
        <v>4.9000000000000002E-2</v>
      </c>
    </row>
    <row r="2220" spans="1:2" x14ac:dyDescent="0.25">
      <c r="A2220" s="79">
        <v>42828.375</v>
      </c>
      <c r="B2220" s="78">
        <v>4.7E-2</v>
      </c>
    </row>
    <row r="2221" spans="1:2" x14ac:dyDescent="0.25">
      <c r="A2221" s="79">
        <v>42828.416666666664</v>
      </c>
      <c r="B2221" s="78">
        <v>5.6000000000000001E-2</v>
      </c>
    </row>
    <row r="2222" spans="1:2" x14ac:dyDescent="0.25">
      <c r="A2222" s="79">
        <v>42828.458333333336</v>
      </c>
      <c r="B2222" s="78">
        <v>0.05</v>
      </c>
    </row>
    <row r="2223" spans="1:2" x14ac:dyDescent="0.25">
      <c r="A2223" s="79">
        <v>42828.5</v>
      </c>
      <c r="B2223" s="78">
        <v>0.05</v>
      </c>
    </row>
    <row r="2224" spans="1:2" x14ac:dyDescent="0.25">
      <c r="A2224" s="79">
        <v>42828.541666666664</v>
      </c>
      <c r="B2224" s="78">
        <v>0.05</v>
      </c>
    </row>
    <row r="2225" spans="1:2" x14ac:dyDescent="0.25">
      <c r="A2225" s="79">
        <v>42828.583333333336</v>
      </c>
      <c r="B2225" s="78">
        <v>4.9000000000000002E-2</v>
      </c>
    </row>
    <row r="2226" spans="1:2" x14ac:dyDescent="0.25">
      <c r="A2226" s="79">
        <v>42828.625</v>
      </c>
      <c r="B2226" s="78">
        <v>4.7E-2</v>
      </c>
    </row>
    <row r="2227" spans="1:2" x14ac:dyDescent="0.25">
      <c r="A2227" s="79">
        <v>42828.666666666664</v>
      </c>
      <c r="B2227" s="78">
        <v>4.4999999999999998E-2</v>
      </c>
    </row>
    <row r="2228" spans="1:2" x14ac:dyDescent="0.25">
      <c r="A2228" s="79">
        <v>42828.708333333336</v>
      </c>
      <c r="B2228" s="78">
        <v>4.4999999999999998E-2</v>
      </c>
    </row>
    <row r="2229" spans="1:2" x14ac:dyDescent="0.25">
      <c r="A2229" s="79">
        <v>42828.75</v>
      </c>
      <c r="B2229" s="78">
        <v>5.0999999999999997E-2</v>
      </c>
    </row>
    <row r="2230" spans="1:2" x14ac:dyDescent="0.25">
      <c r="A2230" s="79">
        <v>42828.791666666664</v>
      </c>
      <c r="B2230" s="78">
        <v>0.23499999999999999</v>
      </c>
    </row>
    <row r="2231" spans="1:2" x14ac:dyDescent="0.25">
      <c r="A2231" s="79">
        <v>42828.833333333336</v>
      </c>
      <c r="B2231" s="78">
        <v>2.25</v>
      </c>
    </row>
    <row r="2232" spans="1:2" x14ac:dyDescent="0.25">
      <c r="A2232" s="79">
        <v>42828.875</v>
      </c>
      <c r="B2232" s="78">
        <v>5.2350000000000003</v>
      </c>
    </row>
    <row r="2233" spans="1:2" x14ac:dyDescent="0.25">
      <c r="A2233" s="79">
        <v>42828.916666666664</v>
      </c>
      <c r="B2233" s="78">
        <v>5.2889999999999997</v>
      </c>
    </row>
    <row r="2234" spans="1:2" x14ac:dyDescent="0.25">
      <c r="A2234" s="79">
        <v>42828.958333333336</v>
      </c>
      <c r="B2234" s="78">
        <v>5.242</v>
      </c>
    </row>
    <row r="2235" spans="1:2" x14ac:dyDescent="0.25">
      <c r="A2235" s="77">
        <v>42829</v>
      </c>
      <c r="B2235" s="78">
        <v>5.2469999999999999</v>
      </c>
    </row>
    <row r="2236" spans="1:2" x14ac:dyDescent="0.25">
      <c r="A2236" s="79">
        <v>42829.041666666664</v>
      </c>
      <c r="B2236" s="78">
        <v>5.234</v>
      </c>
    </row>
    <row r="2237" spans="1:2" x14ac:dyDescent="0.25">
      <c r="A2237" s="79">
        <v>42829.083333333336</v>
      </c>
      <c r="B2237" s="78">
        <v>5.2629999999999999</v>
      </c>
    </row>
    <row r="2238" spans="1:2" x14ac:dyDescent="0.25">
      <c r="A2238" s="79">
        <v>42829.125</v>
      </c>
      <c r="B2238" s="78">
        <v>5.2610000000000001</v>
      </c>
    </row>
    <row r="2239" spans="1:2" x14ac:dyDescent="0.25">
      <c r="A2239" s="79">
        <v>42829.166666666664</v>
      </c>
      <c r="B2239" s="78">
        <v>5.2629999999999999</v>
      </c>
    </row>
    <row r="2240" spans="1:2" x14ac:dyDescent="0.25">
      <c r="A2240" s="79">
        <v>42829.208333333336</v>
      </c>
      <c r="B2240" s="78">
        <v>4.9960000000000004</v>
      </c>
    </row>
    <row r="2241" spans="1:2" x14ac:dyDescent="0.25">
      <c r="A2241" s="79">
        <v>42829.25</v>
      </c>
      <c r="B2241" s="78">
        <v>4.3929999999999998</v>
      </c>
    </row>
    <row r="2242" spans="1:2" x14ac:dyDescent="0.25">
      <c r="A2242" s="79">
        <v>42829.291666666664</v>
      </c>
      <c r="B2242" s="78">
        <v>0.60199999999999998</v>
      </c>
    </row>
    <row r="2243" spans="1:2" x14ac:dyDescent="0.25">
      <c r="A2243" s="79">
        <v>42829.333333333336</v>
      </c>
      <c r="B2243" s="78">
        <v>4.9000000000000002E-2</v>
      </c>
    </row>
    <row r="2244" spans="1:2" x14ac:dyDescent="0.25">
      <c r="A2244" s="79">
        <v>42829.375</v>
      </c>
      <c r="B2244" s="78">
        <v>4.8000000000000001E-2</v>
      </c>
    </row>
    <row r="2245" spans="1:2" x14ac:dyDescent="0.25">
      <c r="A2245" s="79">
        <v>42829.416666666664</v>
      </c>
      <c r="B2245" s="78">
        <v>4.8000000000000001E-2</v>
      </c>
    </row>
    <row r="2246" spans="1:2" x14ac:dyDescent="0.25">
      <c r="A2246" s="79">
        <v>42829.458333333336</v>
      </c>
      <c r="B2246" s="78">
        <v>5.0999999999999997E-2</v>
      </c>
    </row>
    <row r="2247" spans="1:2" x14ac:dyDescent="0.25">
      <c r="A2247" s="79">
        <v>42829.5</v>
      </c>
      <c r="B2247" s="78">
        <v>5.1999999999999998E-2</v>
      </c>
    </row>
    <row r="2248" spans="1:2" x14ac:dyDescent="0.25">
      <c r="A2248" s="79">
        <v>42829.541666666664</v>
      </c>
      <c r="B2248" s="78">
        <v>5.1999999999999998E-2</v>
      </c>
    </row>
    <row r="2249" spans="1:2" x14ac:dyDescent="0.25">
      <c r="A2249" s="79">
        <v>42829.583333333336</v>
      </c>
      <c r="B2249" s="78">
        <v>5.7000000000000002E-2</v>
      </c>
    </row>
    <row r="2250" spans="1:2" x14ac:dyDescent="0.25">
      <c r="A2250" s="79">
        <v>42829.625</v>
      </c>
      <c r="B2250" s="78">
        <v>5.3999999999999999E-2</v>
      </c>
    </row>
    <row r="2251" spans="1:2" x14ac:dyDescent="0.25">
      <c r="A2251" s="79">
        <v>42829.666666666664</v>
      </c>
      <c r="B2251" s="78">
        <v>4.5999999999999999E-2</v>
      </c>
    </row>
    <row r="2252" spans="1:2" x14ac:dyDescent="0.25">
      <c r="A2252" s="79">
        <v>42829.708333333336</v>
      </c>
      <c r="B2252" s="78">
        <v>4.4999999999999998E-2</v>
      </c>
    </row>
    <row r="2253" spans="1:2" x14ac:dyDescent="0.25">
      <c r="A2253" s="79">
        <v>42829.75</v>
      </c>
      <c r="B2253" s="78">
        <v>5.1999999999999998E-2</v>
      </c>
    </row>
    <row r="2254" spans="1:2" x14ac:dyDescent="0.25">
      <c r="A2254" s="79">
        <v>42829.791666666664</v>
      </c>
      <c r="B2254" s="78">
        <v>0.20599999999999999</v>
      </c>
    </row>
    <row r="2255" spans="1:2" x14ac:dyDescent="0.25">
      <c r="A2255" s="79">
        <v>42829.833333333336</v>
      </c>
      <c r="B2255" s="78">
        <v>2.1890000000000001</v>
      </c>
    </row>
    <row r="2256" spans="1:2" x14ac:dyDescent="0.25">
      <c r="A2256" s="79">
        <v>42829.875</v>
      </c>
      <c r="B2256" s="78">
        <v>5.2590000000000003</v>
      </c>
    </row>
    <row r="2257" spans="1:2" x14ac:dyDescent="0.25">
      <c r="A2257" s="79">
        <v>42829.916666666664</v>
      </c>
      <c r="B2257" s="78">
        <v>5.2709999999999999</v>
      </c>
    </row>
    <row r="2258" spans="1:2" x14ac:dyDescent="0.25">
      <c r="A2258" s="79">
        <v>42829.958333333336</v>
      </c>
      <c r="B2258" s="78">
        <v>5.282</v>
      </c>
    </row>
    <row r="2259" spans="1:2" x14ac:dyDescent="0.25">
      <c r="A2259" s="77">
        <v>42830</v>
      </c>
      <c r="B2259" s="78">
        <v>5.2859999999999996</v>
      </c>
    </row>
    <row r="2260" spans="1:2" x14ac:dyDescent="0.25">
      <c r="A2260" s="79">
        <v>42830.041666666664</v>
      </c>
      <c r="B2260" s="78">
        <v>5.2910000000000004</v>
      </c>
    </row>
    <row r="2261" spans="1:2" x14ac:dyDescent="0.25">
      <c r="A2261" s="79">
        <v>42830.083333333336</v>
      </c>
      <c r="B2261" s="78">
        <v>5.2510000000000003</v>
      </c>
    </row>
    <row r="2262" spans="1:2" x14ac:dyDescent="0.25">
      <c r="A2262" s="79">
        <v>42830.125</v>
      </c>
      <c r="B2262" s="78">
        <v>5.2480000000000002</v>
      </c>
    </row>
    <row r="2263" spans="1:2" x14ac:dyDescent="0.25">
      <c r="A2263" s="79">
        <v>42830.166666666664</v>
      </c>
      <c r="B2263" s="78">
        <v>5.2489999999999997</v>
      </c>
    </row>
    <row r="2264" spans="1:2" x14ac:dyDescent="0.25">
      <c r="A2264" s="79">
        <v>42830.208333333336</v>
      </c>
      <c r="B2264" s="78">
        <v>4.97</v>
      </c>
    </row>
    <row r="2265" spans="1:2" x14ac:dyDescent="0.25">
      <c r="A2265" s="79">
        <v>42830.25</v>
      </c>
      <c r="B2265" s="78">
        <v>4.3899999999999997</v>
      </c>
    </row>
    <row r="2266" spans="1:2" x14ac:dyDescent="0.25">
      <c r="A2266" s="79">
        <v>42830.291666666664</v>
      </c>
      <c r="B2266" s="78">
        <v>0.50900000000000001</v>
      </c>
    </row>
    <row r="2267" spans="1:2" x14ac:dyDescent="0.25">
      <c r="A2267" s="79">
        <v>42830.333333333336</v>
      </c>
      <c r="B2267" s="78">
        <v>4.9000000000000002E-2</v>
      </c>
    </row>
    <row r="2268" spans="1:2" x14ac:dyDescent="0.25">
      <c r="A2268" s="79">
        <v>42830.375</v>
      </c>
      <c r="B2268" s="78">
        <v>4.9000000000000002E-2</v>
      </c>
    </row>
    <row r="2269" spans="1:2" x14ac:dyDescent="0.25">
      <c r="A2269" s="79">
        <v>42830.416666666664</v>
      </c>
      <c r="B2269" s="78">
        <v>5.1999999999999998E-2</v>
      </c>
    </row>
    <row r="2270" spans="1:2" x14ac:dyDescent="0.25">
      <c r="A2270" s="79">
        <v>42830.458333333336</v>
      </c>
      <c r="B2270" s="78">
        <v>5.5E-2</v>
      </c>
    </row>
    <row r="2271" spans="1:2" x14ac:dyDescent="0.25">
      <c r="A2271" s="79">
        <v>42830.5</v>
      </c>
      <c r="B2271" s="78">
        <v>5.2999999999999999E-2</v>
      </c>
    </row>
    <row r="2272" spans="1:2" x14ac:dyDescent="0.25">
      <c r="A2272" s="79">
        <v>42830.541666666664</v>
      </c>
      <c r="B2272" s="78">
        <v>5.3999999999999999E-2</v>
      </c>
    </row>
    <row r="2273" spans="1:2" x14ac:dyDescent="0.25">
      <c r="A2273" s="79">
        <v>42830.583333333336</v>
      </c>
      <c r="B2273" s="78">
        <v>5.1999999999999998E-2</v>
      </c>
    </row>
    <row r="2274" spans="1:2" x14ac:dyDescent="0.25">
      <c r="A2274" s="79">
        <v>42830.625</v>
      </c>
      <c r="B2274" s="78">
        <v>5.0999999999999997E-2</v>
      </c>
    </row>
    <row r="2275" spans="1:2" x14ac:dyDescent="0.25">
      <c r="A2275" s="79">
        <v>42830.666666666664</v>
      </c>
      <c r="B2275" s="78">
        <v>5.1999999999999998E-2</v>
      </c>
    </row>
    <row r="2276" spans="1:2" x14ac:dyDescent="0.25">
      <c r="A2276" s="79">
        <v>42830.708333333336</v>
      </c>
      <c r="B2276" s="78">
        <v>4.9000000000000002E-2</v>
      </c>
    </row>
    <row r="2277" spans="1:2" x14ac:dyDescent="0.25">
      <c r="A2277" s="79">
        <v>42830.75</v>
      </c>
      <c r="B2277" s="78">
        <v>5.1999999999999998E-2</v>
      </c>
    </row>
    <row r="2278" spans="1:2" x14ac:dyDescent="0.25">
      <c r="A2278" s="79">
        <v>42830.791666666664</v>
      </c>
      <c r="B2278" s="78">
        <v>0.19800000000000001</v>
      </c>
    </row>
    <row r="2279" spans="1:2" x14ac:dyDescent="0.25">
      <c r="A2279" s="79">
        <v>42830.833333333336</v>
      </c>
      <c r="B2279" s="78">
        <v>2.0369999999999999</v>
      </c>
    </row>
    <row r="2280" spans="1:2" x14ac:dyDescent="0.25">
      <c r="A2280" s="79">
        <v>42830.875</v>
      </c>
      <c r="B2280" s="78">
        <v>5.2279999999999998</v>
      </c>
    </row>
    <row r="2281" spans="1:2" x14ac:dyDescent="0.25">
      <c r="A2281" s="79">
        <v>42830.916666666664</v>
      </c>
      <c r="B2281" s="78">
        <v>5.2679999999999998</v>
      </c>
    </row>
    <row r="2282" spans="1:2" x14ac:dyDescent="0.25">
      <c r="A2282" s="79">
        <v>42830.958333333336</v>
      </c>
      <c r="B2282" s="78">
        <v>5.2530000000000001</v>
      </c>
    </row>
    <row r="2283" spans="1:2" x14ac:dyDescent="0.25">
      <c r="A2283" s="77">
        <v>42831</v>
      </c>
      <c r="B2283" s="78">
        <v>5.2679999999999998</v>
      </c>
    </row>
    <row r="2284" spans="1:2" x14ac:dyDescent="0.25">
      <c r="A2284" s="79">
        <v>42831.041666666664</v>
      </c>
      <c r="B2284" s="78">
        <v>5.2640000000000002</v>
      </c>
    </row>
    <row r="2285" spans="1:2" x14ac:dyDescent="0.25">
      <c r="A2285" s="79">
        <v>42831.083333333336</v>
      </c>
      <c r="B2285" s="78">
        <v>5.274</v>
      </c>
    </row>
    <row r="2286" spans="1:2" x14ac:dyDescent="0.25">
      <c r="A2286" s="79">
        <v>42831.125</v>
      </c>
      <c r="B2286" s="78">
        <v>5.28</v>
      </c>
    </row>
    <row r="2287" spans="1:2" x14ac:dyDescent="0.25">
      <c r="A2287" s="79">
        <v>42831.166666666664</v>
      </c>
      <c r="B2287" s="78">
        <v>5.2309999999999999</v>
      </c>
    </row>
    <row r="2288" spans="1:2" x14ac:dyDescent="0.25">
      <c r="A2288" s="79">
        <v>42831.208333333336</v>
      </c>
      <c r="B2288" s="78">
        <v>4.9340000000000002</v>
      </c>
    </row>
    <row r="2289" spans="1:2" x14ac:dyDescent="0.25">
      <c r="A2289" s="79">
        <v>42831.25</v>
      </c>
      <c r="B2289" s="78">
        <v>4.4139999999999997</v>
      </c>
    </row>
    <row r="2290" spans="1:2" x14ac:dyDescent="0.25">
      <c r="A2290" s="79">
        <v>42831.291666666664</v>
      </c>
      <c r="B2290" s="78">
        <v>0.32400000000000001</v>
      </c>
    </row>
    <row r="2291" spans="1:2" x14ac:dyDescent="0.25">
      <c r="A2291" s="79">
        <v>42831.333333333336</v>
      </c>
      <c r="B2291" s="78">
        <v>4.9000000000000002E-2</v>
      </c>
    </row>
    <row r="2292" spans="1:2" x14ac:dyDescent="0.25">
      <c r="A2292" s="79">
        <v>42831.375</v>
      </c>
      <c r="B2292" s="78">
        <v>4.8000000000000001E-2</v>
      </c>
    </row>
    <row r="2293" spans="1:2" x14ac:dyDescent="0.25">
      <c r="A2293" s="79">
        <v>42831.416666666664</v>
      </c>
      <c r="B2293" s="78">
        <v>5.3999999999999999E-2</v>
      </c>
    </row>
    <row r="2294" spans="1:2" x14ac:dyDescent="0.25">
      <c r="A2294" s="79">
        <v>42831.458333333336</v>
      </c>
      <c r="B2294" s="78">
        <v>5.7000000000000002E-2</v>
      </c>
    </row>
    <row r="2295" spans="1:2" x14ac:dyDescent="0.25">
      <c r="A2295" s="79">
        <v>42831.5</v>
      </c>
      <c r="B2295" s="78">
        <v>5.5E-2</v>
      </c>
    </row>
    <row r="2296" spans="1:2" x14ac:dyDescent="0.25">
      <c r="A2296" s="79">
        <v>42831.541666666664</v>
      </c>
      <c r="B2296" s="78">
        <v>5.3999999999999999E-2</v>
      </c>
    </row>
    <row r="2297" spans="1:2" x14ac:dyDescent="0.25">
      <c r="A2297" s="79">
        <v>42831.583333333336</v>
      </c>
      <c r="B2297" s="78">
        <v>5.0999999999999997E-2</v>
      </c>
    </row>
    <row r="2298" spans="1:2" x14ac:dyDescent="0.25">
      <c r="A2298" s="79">
        <v>42831.625</v>
      </c>
      <c r="B2298" s="78">
        <v>4.7E-2</v>
      </c>
    </row>
    <row r="2299" spans="1:2" x14ac:dyDescent="0.25">
      <c r="A2299" s="79">
        <v>42831.666666666664</v>
      </c>
      <c r="B2299" s="78">
        <v>4.8000000000000001E-2</v>
      </c>
    </row>
    <row r="2300" spans="1:2" x14ac:dyDescent="0.25">
      <c r="A2300" s="79">
        <v>42831.708333333336</v>
      </c>
      <c r="B2300" s="78">
        <v>4.9000000000000002E-2</v>
      </c>
    </row>
    <row r="2301" spans="1:2" x14ac:dyDescent="0.25">
      <c r="A2301" s="79">
        <v>42831.75</v>
      </c>
      <c r="B2301" s="78">
        <v>5.1999999999999998E-2</v>
      </c>
    </row>
    <row r="2302" spans="1:2" x14ac:dyDescent="0.25">
      <c r="A2302" s="79">
        <v>42831.791666666664</v>
      </c>
      <c r="B2302" s="78">
        <v>0.16500000000000001</v>
      </c>
    </row>
    <row r="2303" spans="1:2" x14ac:dyDescent="0.25">
      <c r="A2303" s="79">
        <v>42831.833333333336</v>
      </c>
      <c r="B2303" s="78">
        <v>1.9670000000000001</v>
      </c>
    </row>
    <row r="2304" spans="1:2" x14ac:dyDescent="0.25">
      <c r="A2304" s="79">
        <v>42831.875</v>
      </c>
      <c r="B2304" s="78">
        <v>5.2530000000000001</v>
      </c>
    </row>
    <row r="2305" spans="1:2" x14ac:dyDescent="0.25">
      <c r="A2305" s="79">
        <v>42831.916666666664</v>
      </c>
      <c r="B2305" s="78">
        <v>5.266</v>
      </c>
    </row>
    <row r="2306" spans="1:2" x14ac:dyDescent="0.25">
      <c r="A2306" s="79">
        <v>42831.958333333336</v>
      </c>
      <c r="B2306" s="78">
        <v>5.2309999999999999</v>
      </c>
    </row>
    <row r="2307" spans="1:2" x14ac:dyDescent="0.25">
      <c r="A2307" s="77">
        <v>42832</v>
      </c>
      <c r="B2307" s="78">
        <v>5.2510000000000003</v>
      </c>
    </row>
    <row r="2308" spans="1:2" x14ac:dyDescent="0.25">
      <c r="A2308" s="79">
        <v>42832.041666666664</v>
      </c>
      <c r="B2308" s="78">
        <v>5.2750000000000004</v>
      </c>
    </row>
    <row r="2309" spans="1:2" x14ac:dyDescent="0.25">
      <c r="A2309" s="79">
        <v>42832.083333333336</v>
      </c>
      <c r="B2309" s="78">
        <v>5.306</v>
      </c>
    </row>
    <row r="2310" spans="1:2" x14ac:dyDescent="0.25">
      <c r="A2310" s="79">
        <v>42832.125</v>
      </c>
      <c r="B2310" s="78">
        <v>5.3209999999999997</v>
      </c>
    </row>
    <row r="2311" spans="1:2" x14ac:dyDescent="0.25">
      <c r="A2311" s="79">
        <v>42832.166666666664</v>
      </c>
      <c r="B2311" s="78">
        <v>5.2949999999999999</v>
      </c>
    </row>
    <row r="2312" spans="1:2" x14ac:dyDescent="0.25">
      <c r="A2312" s="79">
        <v>42832.208333333336</v>
      </c>
      <c r="B2312" s="78">
        <v>4.9119999999999999</v>
      </c>
    </row>
    <row r="2313" spans="1:2" x14ac:dyDescent="0.25">
      <c r="A2313" s="79">
        <v>42832.25</v>
      </c>
      <c r="B2313" s="78">
        <v>4.3819999999999997</v>
      </c>
    </row>
    <row r="2314" spans="1:2" x14ac:dyDescent="0.25">
      <c r="A2314" s="79">
        <v>42832.291666666664</v>
      </c>
      <c r="B2314" s="78">
        <v>0.224</v>
      </c>
    </row>
    <row r="2315" spans="1:2" x14ac:dyDescent="0.25">
      <c r="A2315" s="79">
        <v>42832.333333333336</v>
      </c>
      <c r="B2315" s="78">
        <v>4.8000000000000001E-2</v>
      </c>
    </row>
    <row r="2316" spans="1:2" x14ac:dyDescent="0.25">
      <c r="A2316" s="79">
        <v>42832.375</v>
      </c>
      <c r="B2316" s="78">
        <v>4.7E-2</v>
      </c>
    </row>
    <row r="2317" spans="1:2" x14ac:dyDescent="0.25">
      <c r="A2317" s="79">
        <v>42832.416666666664</v>
      </c>
      <c r="B2317" s="78">
        <v>5.8999999999999997E-2</v>
      </c>
    </row>
    <row r="2318" spans="1:2" x14ac:dyDescent="0.25">
      <c r="A2318" s="79">
        <v>42832.458333333336</v>
      </c>
      <c r="B2318" s="78">
        <v>4.8000000000000001E-2</v>
      </c>
    </row>
    <row r="2319" spans="1:2" x14ac:dyDescent="0.25">
      <c r="A2319" s="79">
        <v>42832.5</v>
      </c>
      <c r="B2319" s="78">
        <v>5.7000000000000002E-2</v>
      </c>
    </row>
    <row r="2320" spans="1:2" x14ac:dyDescent="0.25">
      <c r="A2320" s="79">
        <v>42832.541666666664</v>
      </c>
      <c r="B2320" s="78">
        <v>5.8999999999999997E-2</v>
      </c>
    </row>
    <row r="2321" spans="1:2" x14ac:dyDescent="0.25">
      <c r="A2321" s="79">
        <v>42832.583333333336</v>
      </c>
      <c r="B2321" s="78">
        <v>5.1999999999999998E-2</v>
      </c>
    </row>
    <row r="2322" spans="1:2" x14ac:dyDescent="0.25">
      <c r="A2322" s="79">
        <v>42832.625</v>
      </c>
      <c r="B2322" s="78">
        <v>4.3999999999999997E-2</v>
      </c>
    </row>
    <row r="2323" spans="1:2" x14ac:dyDescent="0.25">
      <c r="A2323" s="79">
        <v>42832.666666666664</v>
      </c>
      <c r="B2323" s="78">
        <v>4.2999999999999997E-2</v>
      </c>
    </row>
    <row r="2324" spans="1:2" x14ac:dyDescent="0.25">
      <c r="A2324" s="79">
        <v>42832.708333333336</v>
      </c>
      <c r="B2324" s="78">
        <v>4.2999999999999997E-2</v>
      </c>
    </row>
    <row r="2325" spans="1:2" x14ac:dyDescent="0.25">
      <c r="A2325" s="79">
        <v>42832.75</v>
      </c>
      <c r="B2325" s="78">
        <v>5.0999999999999997E-2</v>
      </c>
    </row>
    <row r="2326" spans="1:2" x14ac:dyDescent="0.25">
      <c r="A2326" s="79">
        <v>42832.791666666664</v>
      </c>
      <c r="B2326" s="78">
        <v>0.152</v>
      </c>
    </row>
    <row r="2327" spans="1:2" x14ac:dyDescent="0.25">
      <c r="A2327" s="79">
        <v>42832.833333333336</v>
      </c>
      <c r="B2327" s="78">
        <v>1.8029999999999999</v>
      </c>
    </row>
    <row r="2328" spans="1:2" x14ac:dyDescent="0.25">
      <c r="A2328" s="79">
        <v>42832.875</v>
      </c>
      <c r="B2328" s="78">
        <v>5.2350000000000003</v>
      </c>
    </row>
    <row r="2329" spans="1:2" x14ac:dyDescent="0.25">
      <c r="A2329" s="79">
        <v>42832.916666666664</v>
      </c>
      <c r="B2329" s="78">
        <v>5.2130000000000001</v>
      </c>
    </row>
    <row r="2330" spans="1:2" x14ac:dyDescent="0.25">
      <c r="A2330" s="79">
        <v>42832.958333333336</v>
      </c>
      <c r="B2330" s="78">
        <v>5.2030000000000003</v>
      </c>
    </row>
    <row r="2331" spans="1:2" x14ac:dyDescent="0.25">
      <c r="A2331" s="77">
        <v>42833</v>
      </c>
      <c r="B2331" s="78">
        <v>5.2510000000000003</v>
      </c>
    </row>
    <row r="2332" spans="1:2" x14ac:dyDescent="0.25">
      <c r="A2332" s="79">
        <v>42833.041666666664</v>
      </c>
      <c r="B2332" s="78">
        <v>5.2210000000000001</v>
      </c>
    </row>
    <row r="2333" spans="1:2" x14ac:dyDescent="0.25">
      <c r="A2333" s="79">
        <v>42833.083333333336</v>
      </c>
      <c r="B2333" s="78">
        <v>5.2590000000000003</v>
      </c>
    </row>
    <row r="2334" spans="1:2" x14ac:dyDescent="0.25">
      <c r="A2334" s="79">
        <v>42833.125</v>
      </c>
      <c r="B2334" s="78">
        <v>5.2560000000000002</v>
      </c>
    </row>
    <row r="2335" spans="1:2" x14ac:dyDescent="0.25">
      <c r="A2335" s="79">
        <v>42833.166666666664</v>
      </c>
      <c r="B2335" s="78">
        <v>5.2539999999999996</v>
      </c>
    </row>
    <row r="2336" spans="1:2" x14ac:dyDescent="0.25">
      <c r="A2336" s="79">
        <v>42833.208333333336</v>
      </c>
      <c r="B2336" s="78">
        <v>4.9109999999999996</v>
      </c>
    </row>
    <row r="2337" spans="1:2" x14ac:dyDescent="0.25">
      <c r="A2337" s="79">
        <v>42833.25</v>
      </c>
      <c r="B2337" s="78">
        <v>4.359</v>
      </c>
    </row>
    <row r="2338" spans="1:2" x14ac:dyDescent="0.25">
      <c r="A2338" s="79">
        <v>42833.291666666664</v>
      </c>
      <c r="B2338" s="78">
        <v>5.7000000000000002E-2</v>
      </c>
    </row>
    <row r="2339" spans="1:2" x14ac:dyDescent="0.25">
      <c r="A2339" s="79">
        <v>42833.333333333336</v>
      </c>
      <c r="B2339" s="78">
        <v>4.2000000000000003E-2</v>
      </c>
    </row>
    <row r="2340" spans="1:2" x14ac:dyDescent="0.25">
      <c r="A2340" s="79">
        <v>42833.375</v>
      </c>
      <c r="B2340" s="78">
        <v>4.3999999999999997E-2</v>
      </c>
    </row>
    <row r="2341" spans="1:2" x14ac:dyDescent="0.25">
      <c r="A2341" s="79">
        <v>42833.416666666664</v>
      </c>
      <c r="B2341" s="78">
        <v>4.2999999999999997E-2</v>
      </c>
    </row>
    <row r="2342" spans="1:2" x14ac:dyDescent="0.25">
      <c r="A2342" s="79">
        <v>42833.458333333336</v>
      </c>
      <c r="B2342" s="78">
        <v>4.4999999999999998E-2</v>
      </c>
    </row>
    <row r="2343" spans="1:2" x14ac:dyDescent="0.25">
      <c r="A2343" s="79">
        <v>42833.5</v>
      </c>
      <c r="B2343" s="78">
        <v>4.2999999999999997E-2</v>
      </c>
    </row>
    <row r="2344" spans="1:2" x14ac:dyDescent="0.25">
      <c r="A2344" s="79">
        <v>42833.541666666664</v>
      </c>
      <c r="B2344" s="78">
        <v>4.1000000000000002E-2</v>
      </c>
    </row>
    <row r="2345" spans="1:2" x14ac:dyDescent="0.25">
      <c r="A2345" s="79">
        <v>42833.583333333336</v>
      </c>
      <c r="B2345" s="78">
        <v>4.1000000000000002E-2</v>
      </c>
    </row>
    <row r="2346" spans="1:2" x14ac:dyDescent="0.25">
      <c r="A2346" s="79">
        <v>42833.625</v>
      </c>
      <c r="B2346" s="78">
        <v>4.2000000000000003E-2</v>
      </c>
    </row>
    <row r="2347" spans="1:2" x14ac:dyDescent="0.25">
      <c r="A2347" s="79">
        <v>42833.666666666664</v>
      </c>
      <c r="B2347" s="78">
        <v>4.2000000000000003E-2</v>
      </c>
    </row>
    <row r="2348" spans="1:2" x14ac:dyDescent="0.25">
      <c r="A2348" s="79">
        <v>42833.708333333336</v>
      </c>
      <c r="B2348" s="78">
        <v>4.1000000000000002E-2</v>
      </c>
    </row>
    <row r="2349" spans="1:2" x14ac:dyDescent="0.25">
      <c r="A2349" s="79">
        <v>42833.75</v>
      </c>
      <c r="B2349" s="78">
        <v>4.9000000000000002E-2</v>
      </c>
    </row>
    <row r="2350" spans="1:2" x14ac:dyDescent="0.25">
      <c r="A2350" s="79">
        <v>42833.791666666664</v>
      </c>
      <c r="B2350" s="78">
        <v>0.13400000000000001</v>
      </c>
    </row>
    <row r="2351" spans="1:2" x14ac:dyDescent="0.25">
      <c r="A2351" s="79">
        <v>42833.833333333336</v>
      </c>
      <c r="B2351" s="78">
        <v>1.7270000000000001</v>
      </c>
    </row>
    <row r="2352" spans="1:2" x14ac:dyDescent="0.25">
      <c r="A2352" s="79">
        <v>42833.875</v>
      </c>
      <c r="B2352" s="78">
        <v>5.2080000000000002</v>
      </c>
    </row>
    <row r="2353" spans="1:2" x14ac:dyDescent="0.25">
      <c r="A2353" s="79">
        <v>42833.916666666664</v>
      </c>
      <c r="B2353" s="78">
        <v>5.2510000000000003</v>
      </c>
    </row>
    <row r="2354" spans="1:2" x14ac:dyDescent="0.25">
      <c r="A2354" s="79">
        <v>42833.958333333336</v>
      </c>
      <c r="B2354" s="78">
        <v>5.25</v>
      </c>
    </row>
    <row r="2355" spans="1:2" x14ac:dyDescent="0.25">
      <c r="A2355" s="77">
        <v>42834</v>
      </c>
      <c r="B2355" s="78">
        <v>5.2460000000000004</v>
      </c>
    </row>
    <row r="2356" spans="1:2" x14ac:dyDescent="0.25">
      <c r="A2356" s="79">
        <v>42834.041666666664</v>
      </c>
      <c r="B2356" s="78">
        <v>5.2080000000000002</v>
      </c>
    </row>
    <row r="2357" spans="1:2" x14ac:dyDescent="0.25">
      <c r="A2357" s="79">
        <v>42834.083333333336</v>
      </c>
      <c r="B2357" s="78">
        <v>5.2080000000000002</v>
      </c>
    </row>
    <row r="2358" spans="1:2" x14ac:dyDescent="0.25">
      <c r="A2358" s="79">
        <v>42834.125</v>
      </c>
      <c r="B2358" s="78">
        <v>5.2210000000000001</v>
      </c>
    </row>
    <row r="2359" spans="1:2" x14ac:dyDescent="0.25">
      <c r="A2359" s="79">
        <v>42834.166666666664</v>
      </c>
      <c r="B2359" s="78">
        <v>5.2240000000000002</v>
      </c>
    </row>
    <row r="2360" spans="1:2" x14ac:dyDescent="0.25">
      <c r="A2360" s="79">
        <v>42834.208333333336</v>
      </c>
      <c r="B2360" s="78">
        <v>4.843</v>
      </c>
    </row>
    <row r="2361" spans="1:2" x14ac:dyDescent="0.25">
      <c r="A2361" s="79">
        <v>42834.25</v>
      </c>
      <c r="B2361" s="78">
        <v>4.1879999999999997</v>
      </c>
    </row>
    <row r="2362" spans="1:2" x14ac:dyDescent="0.25">
      <c r="A2362" s="79">
        <v>42834.291666666664</v>
      </c>
      <c r="B2362" s="78">
        <v>0.05</v>
      </c>
    </row>
    <row r="2363" spans="1:2" x14ac:dyDescent="0.25">
      <c r="A2363" s="79">
        <v>42834.333333333336</v>
      </c>
      <c r="B2363" s="78">
        <v>4.1000000000000002E-2</v>
      </c>
    </row>
    <row r="2364" spans="1:2" x14ac:dyDescent="0.25">
      <c r="A2364" s="79">
        <v>42834.375</v>
      </c>
      <c r="B2364" s="78">
        <v>0.04</v>
      </c>
    </row>
    <row r="2365" spans="1:2" x14ac:dyDescent="0.25">
      <c r="A2365" s="79">
        <v>42834.416666666664</v>
      </c>
      <c r="B2365" s="78">
        <v>4.2000000000000003E-2</v>
      </c>
    </row>
    <row r="2366" spans="1:2" x14ac:dyDescent="0.25">
      <c r="A2366" s="79">
        <v>42834.458333333336</v>
      </c>
      <c r="B2366" s="78">
        <v>0.05</v>
      </c>
    </row>
    <row r="2367" spans="1:2" x14ac:dyDescent="0.25">
      <c r="A2367" s="79">
        <v>42834.5</v>
      </c>
      <c r="B2367" s="78">
        <v>4.3999999999999997E-2</v>
      </c>
    </row>
    <row r="2368" spans="1:2" x14ac:dyDescent="0.25">
      <c r="A2368" s="79">
        <v>42834.541666666664</v>
      </c>
      <c r="B2368" s="78">
        <v>4.2999999999999997E-2</v>
      </c>
    </row>
    <row r="2369" spans="1:2" x14ac:dyDescent="0.25">
      <c r="A2369" s="79">
        <v>42834.583333333336</v>
      </c>
      <c r="B2369" s="78">
        <v>4.1000000000000002E-2</v>
      </c>
    </row>
    <row r="2370" spans="1:2" x14ac:dyDescent="0.25">
      <c r="A2370" s="79">
        <v>42834.625</v>
      </c>
      <c r="B2370" s="78">
        <v>4.2000000000000003E-2</v>
      </c>
    </row>
    <row r="2371" spans="1:2" x14ac:dyDescent="0.25">
      <c r="A2371" s="79">
        <v>42834.666666666664</v>
      </c>
      <c r="B2371" s="78">
        <v>4.2999999999999997E-2</v>
      </c>
    </row>
    <row r="2372" spans="1:2" x14ac:dyDescent="0.25">
      <c r="A2372" s="79">
        <v>42834.708333333336</v>
      </c>
      <c r="B2372" s="78">
        <v>4.2999999999999997E-2</v>
      </c>
    </row>
    <row r="2373" spans="1:2" x14ac:dyDescent="0.25">
      <c r="A2373" s="79">
        <v>42834.75</v>
      </c>
      <c r="B2373" s="78">
        <v>4.8000000000000001E-2</v>
      </c>
    </row>
    <row r="2374" spans="1:2" x14ac:dyDescent="0.25">
      <c r="A2374" s="79">
        <v>42834.791666666664</v>
      </c>
      <c r="B2374" s="78">
        <v>0.106</v>
      </c>
    </row>
    <row r="2375" spans="1:2" x14ac:dyDescent="0.25">
      <c r="A2375" s="79">
        <v>42834.833333333336</v>
      </c>
      <c r="B2375" s="78">
        <v>1.585</v>
      </c>
    </row>
    <row r="2376" spans="1:2" x14ac:dyDescent="0.25">
      <c r="A2376" s="79">
        <v>42834.875</v>
      </c>
      <c r="B2376" s="78">
        <v>5.23</v>
      </c>
    </row>
    <row r="2377" spans="1:2" x14ac:dyDescent="0.25">
      <c r="A2377" s="79">
        <v>42834.916666666664</v>
      </c>
      <c r="B2377" s="78">
        <v>5.242</v>
      </c>
    </row>
    <row r="2378" spans="1:2" x14ac:dyDescent="0.25">
      <c r="A2378" s="79">
        <v>42834.958333333336</v>
      </c>
      <c r="B2378" s="78">
        <v>5.2270000000000003</v>
      </c>
    </row>
    <row r="2379" spans="1:2" x14ac:dyDescent="0.25">
      <c r="A2379" s="77">
        <v>42835</v>
      </c>
      <c r="B2379" s="78">
        <v>5.2430000000000003</v>
      </c>
    </row>
    <row r="2380" spans="1:2" x14ac:dyDescent="0.25">
      <c r="A2380" s="79">
        <v>42835.041666666664</v>
      </c>
      <c r="B2380" s="78">
        <v>5.258</v>
      </c>
    </row>
    <row r="2381" spans="1:2" x14ac:dyDescent="0.25">
      <c r="A2381" s="79">
        <v>42835.083333333336</v>
      </c>
      <c r="B2381" s="78">
        <v>5.2869999999999999</v>
      </c>
    </row>
    <row r="2382" spans="1:2" x14ac:dyDescent="0.25">
      <c r="A2382" s="79">
        <v>42835.125</v>
      </c>
      <c r="B2382" s="78">
        <v>5.2779999999999996</v>
      </c>
    </row>
    <row r="2383" spans="1:2" x14ac:dyDescent="0.25">
      <c r="A2383" s="79">
        <v>42835.166666666664</v>
      </c>
      <c r="B2383" s="78">
        <v>5.29</v>
      </c>
    </row>
    <row r="2384" spans="1:2" x14ac:dyDescent="0.25">
      <c r="A2384" s="79">
        <v>42835.208333333336</v>
      </c>
      <c r="B2384" s="78">
        <v>4.8650000000000002</v>
      </c>
    </row>
    <row r="2385" spans="1:2" x14ac:dyDescent="0.25">
      <c r="A2385" s="79">
        <v>42835.25</v>
      </c>
      <c r="B2385" s="78">
        <v>4.0650000000000004</v>
      </c>
    </row>
    <row r="2386" spans="1:2" x14ac:dyDescent="0.25">
      <c r="A2386" s="79">
        <v>42835.291666666664</v>
      </c>
      <c r="B2386" s="78">
        <v>5.5E-2</v>
      </c>
    </row>
    <row r="2387" spans="1:2" x14ac:dyDescent="0.25">
      <c r="A2387" s="79">
        <v>42835.333333333336</v>
      </c>
      <c r="B2387" s="78">
        <v>4.8000000000000001E-2</v>
      </c>
    </row>
    <row r="2388" spans="1:2" x14ac:dyDescent="0.25">
      <c r="A2388" s="79">
        <v>42835.375</v>
      </c>
      <c r="B2388" s="78">
        <v>4.8000000000000001E-2</v>
      </c>
    </row>
    <row r="2389" spans="1:2" x14ac:dyDescent="0.25">
      <c r="A2389" s="79">
        <v>42835.416666666664</v>
      </c>
      <c r="B2389" s="78">
        <v>4.8000000000000001E-2</v>
      </c>
    </row>
    <row r="2390" spans="1:2" x14ac:dyDescent="0.25">
      <c r="A2390" s="79">
        <v>42835.458333333336</v>
      </c>
      <c r="B2390" s="78">
        <v>4.8000000000000001E-2</v>
      </c>
    </row>
    <row r="2391" spans="1:2" x14ac:dyDescent="0.25">
      <c r="A2391" s="79">
        <v>42835.5</v>
      </c>
      <c r="B2391" s="78">
        <v>0.05</v>
      </c>
    </row>
    <row r="2392" spans="1:2" x14ac:dyDescent="0.25">
      <c r="A2392" s="79">
        <v>42835.541666666664</v>
      </c>
      <c r="B2392" s="78">
        <v>5.8000000000000003E-2</v>
      </c>
    </row>
    <row r="2393" spans="1:2" x14ac:dyDescent="0.25">
      <c r="A2393" s="79">
        <v>42835.583333333336</v>
      </c>
      <c r="B2393" s="78">
        <v>0.05</v>
      </c>
    </row>
    <row r="2394" spans="1:2" x14ac:dyDescent="0.25">
      <c r="A2394" s="79">
        <v>42835.625</v>
      </c>
      <c r="B2394" s="78">
        <v>4.5999999999999999E-2</v>
      </c>
    </row>
    <row r="2395" spans="1:2" x14ac:dyDescent="0.25">
      <c r="A2395" s="79">
        <v>42835.666666666664</v>
      </c>
      <c r="B2395" s="78">
        <v>4.4999999999999998E-2</v>
      </c>
    </row>
    <row r="2396" spans="1:2" x14ac:dyDescent="0.25">
      <c r="A2396" s="79">
        <v>42835.708333333336</v>
      </c>
      <c r="B2396" s="78">
        <v>4.2999999999999997E-2</v>
      </c>
    </row>
    <row r="2397" spans="1:2" x14ac:dyDescent="0.25">
      <c r="A2397" s="79">
        <v>42835.75</v>
      </c>
      <c r="B2397" s="78">
        <v>4.9000000000000002E-2</v>
      </c>
    </row>
    <row r="2398" spans="1:2" x14ac:dyDescent="0.25">
      <c r="A2398" s="79">
        <v>42835.791666666664</v>
      </c>
      <c r="B2398" s="78">
        <v>9.2999999999999999E-2</v>
      </c>
    </row>
    <row r="2399" spans="1:2" x14ac:dyDescent="0.25">
      <c r="A2399" s="79">
        <v>42835.833333333336</v>
      </c>
      <c r="B2399" s="78">
        <v>1.516</v>
      </c>
    </row>
    <row r="2400" spans="1:2" x14ac:dyDescent="0.25">
      <c r="A2400" s="79">
        <v>42835.875</v>
      </c>
      <c r="B2400" s="78">
        <v>5.2370000000000001</v>
      </c>
    </row>
    <row r="2401" spans="1:2" x14ac:dyDescent="0.25">
      <c r="A2401" s="79">
        <v>42835.916666666664</v>
      </c>
      <c r="B2401" s="78">
        <v>5.2859999999999996</v>
      </c>
    </row>
    <row r="2402" spans="1:2" x14ac:dyDescent="0.25">
      <c r="A2402" s="79">
        <v>42835.958333333336</v>
      </c>
      <c r="B2402" s="78">
        <v>5.2880000000000003</v>
      </c>
    </row>
    <row r="2403" spans="1:2" x14ac:dyDescent="0.25">
      <c r="A2403" s="77">
        <v>42836</v>
      </c>
      <c r="B2403" s="78">
        <v>5.2169999999999996</v>
      </c>
    </row>
    <row r="2404" spans="1:2" x14ac:dyDescent="0.25">
      <c r="A2404" s="79">
        <v>42836.041666666664</v>
      </c>
      <c r="B2404" s="78">
        <v>5.2359999999999998</v>
      </c>
    </row>
    <row r="2405" spans="1:2" x14ac:dyDescent="0.25">
      <c r="A2405" s="79">
        <v>42836.083333333336</v>
      </c>
      <c r="B2405" s="78">
        <v>5.2670000000000003</v>
      </c>
    </row>
    <row r="2406" spans="1:2" x14ac:dyDescent="0.25">
      <c r="A2406" s="79">
        <v>42836.125</v>
      </c>
      <c r="B2406" s="78">
        <v>5.274</v>
      </c>
    </row>
    <row r="2407" spans="1:2" x14ac:dyDescent="0.25">
      <c r="A2407" s="79">
        <v>42836.166666666664</v>
      </c>
      <c r="B2407" s="78">
        <v>5.27</v>
      </c>
    </row>
    <row r="2408" spans="1:2" x14ac:dyDescent="0.25">
      <c r="A2408" s="79">
        <v>42836.208333333336</v>
      </c>
      <c r="B2408" s="78">
        <v>4.8230000000000004</v>
      </c>
    </row>
    <row r="2409" spans="1:2" x14ac:dyDescent="0.25">
      <c r="A2409" s="79">
        <v>42836.25</v>
      </c>
      <c r="B2409" s="78">
        <v>3.8919999999999999</v>
      </c>
    </row>
    <row r="2410" spans="1:2" x14ac:dyDescent="0.25">
      <c r="A2410" s="79">
        <v>42836.291666666664</v>
      </c>
      <c r="B2410" s="78">
        <v>5.5E-2</v>
      </c>
    </row>
    <row r="2411" spans="1:2" x14ac:dyDescent="0.25">
      <c r="A2411" s="79">
        <v>42836.333333333336</v>
      </c>
      <c r="B2411" s="78">
        <v>4.9000000000000002E-2</v>
      </c>
    </row>
    <row r="2412" spans="1:2" x14ac:dyDescent="0.25">
      <c r="A2412" s="79">
        <v>42836.375</v>
      </c>
      <c r="B2412" s="78">
        <v>4.5999999999999999E-2</v>
      </c>
    </row>
    <row r="2413" spans="1:2" x14ac:dyDescent="0.25">
      <c r="A2413" s="79">
        <v>42836.416666666664</v>
      </c>
      <c r="B2413" s="78">
        <v>5.2999999999999999E-2</v>
      </c>
    </row>
    <row r="2414" spans="1:2" x14ac:dyDescent="0.25">
      <c r="A2414" s="79">
        <v>42836.458333333336</v>
      </c>
      <c r="B2414" s="78">
        <v>5.7000000000000002E-2</v>
      </c>
    </row>
    <row r="2415" spans="1:2" x14ac:dyDescent="0.25">
      <c r="A2415" s="79">
        <v>42836.5</v>
      </c>
      <c r="B2415" s="78">
        <v>5.2999999999999999E-2</v>
      </c>
    </row>
    <row r="2416" spans="1:2" x14ac:dyDescent="0.25">
      <c r="A2416" s="79">
        <v>42836.541666666664</v>
      </c>
      <c r="B2416" s="78">
        <v>5.6000000000000001E-2</v>
      </c>
    </row>
    <row r="2417" spans="1:2" x14ac:dyDescent="0.25">
      <c r="A2417" s="79">
        <v>42836.583333333336</v>
      </c>
      <c r="B2417" s="78">
        <v>5.2999999999999999E-2</v>
      </c>
    </row>
    <row r="2418" spans="1:2" x14ac:dyDescent="0.25">
      <c r="A2418" s="79">
        <v>42836.625</v>
      </c>
      <c r="B2418" s="78">
        <v>4.9000000000000002E-2</v>
      </c>
    </row>
    <row r="2419" spans="1:2" x14ac:dyDescent="0.25">
      <c r="A2419" s="79">
        <v>42836.666666666664</v>
      </c>
      <c r="B2419" s="78">
        <v>4.5999999999999999E-2</v>
      </c>
    </row>
    <row r="2420" spans="1:2" x14ac:dyDescent="0.25">
      <c r="A2420" s="79">
        <v>42836.708333333336</v>
      </c>
      <c r="B2420" s="78">
        <v>4.4999999999999998E-2</v>
      </c>
    </row>
    <row r="2421" spans="1:2" x14ac:dyDescent="0.25">
      <c r="A2421" s="79">
        <v>42836.75</v>
      </c>
      <c r="B2421" s="78">
        <v>0.05</v>
      </c>
    </row>
    <row r="2422" spans="1:2" x14ac:dyDescent="0.25">
      <c r="A2422" s="79">
        <v>42836.791666666664</v>
      </c>
      <c r="B2422" s="78">
        <v>6.6000000000000003E-2</v>
      </c>
    </row>
    <row r="2423" spans="1:2" x14ac:dyDescent="0.25">
      <c r="A2423" s="79">
        <v>42836.833333333336</v>
      </c>
      <c r="B2423" s="78">
        <v>1.375</v>
      </c>
    </row>
    <row r="2424" spans="1:2" x14ac:dyDescent="0.25">
      <c r="A2424" s="79">
        <v>42836.875</v>
      </c>
      <c r="B2424" s="78">
        <v>5.2279999999999998</v>
      </c>
    </row>
    <row r="2425" spans="1:2" x14ac:dyDescent="0.25">
      <c r="A2425" s="79">
        <v>42836.916666666664</v>
      </c>
      <c r="B2425" s="78">
        <v>5.2729999999999997</v>
      </c>
    </row>
    <row r="2426" spans="1:2" x14ac:dyDescent="0.25">
      <c r="A2426" s="79">
        <v>42836.958333333336</v>
      </c>
      <c r="B2426" s="78">
        <v>5.2069999999999999</v>
      </c>
    </row>
    <row r="2427" spans="1:2" x14ac:dyDescent="0.25">
      <c r="A2427" s="77">
        <v>42837</v>
      </c>
      <c r="B2427" s="78">
        <v>5.2539999999999996</v>
      </c>
    </row>
    <row r="2428" spans="1:2" x14ac:dyDescent="0.25">
      <c r="A2428" s="79">
        <v>42837.041666666664</v>
      </c>
      <c r="B2428" s="78">
        <v>5.2880000000000003</v>
      </c>
    </row>
    <row r="2429" spans="1:2" x14ac:dyDescent="0.25">
      <c r="A2429" s="79">
        <v>42837.083333333336</v>
      </c>
      <c r="B2429" s="78">
        <v>5.2759999999999998</v>
      </c>
    </row>
    <row r="2430" spans="1:2" x14ac:dyDescent="0.25">
      <c r="A2430" s="79">
        <v>42837.125</v>
      </c>
      <c r="B2430" s="78">
        <v>5.28</v>
      </c>
    </row>
    <row r="2431" spans="1:2" x14ac:dyDescent="0.25">
      <c r="A2431" s="79">
        <v>42837.166666666664</v>
      </c>
      <c r="B2431" s="78">
        <v>5.2649999999999997</v>
      </c>
    </row>
    <row r="2432" spans="1:2" x14ac:dyDescent="0.25">
      <c r="A2432" s="79">
        <v>42837.208333333336</v>
      </c>
      <c r="B2432" s="78">
        <v>4.7960000000000003</v>
      </c>
    </row>
    <row r="2433" spans="1:2" x14ac:dyDescent="0.25">
      <c r="A2433" s="79">
        <v>42837.25</v>
      </c>
      <c r="B2433" s="78">
        <v>3.8450000000000002</v>
      </c>
    </row>
    <row r="2434" spans="1:2" x14ac:dyDescent="0.25">
      <c r="A2434" s="79">
        <v>42837.291666666664</v>
      </c>
      <c r="B2434" s="78">
        <v>5.6000000000000001E-2</v>
      </c>
    </row>
    <row r="2435" spans="1:2" x14ac:dyDescent="0.25">
      <c r="A2435" s="79">
        <v>42837.333333333336</v>
      </c>
      <c r="B2435" s="78">
        <v>4.9000000000000002E-2</v>
      </c>
    </row>
    <row r="2436" spans="1:2" x14ac:dyDescent="0.25">
      <c r="A2436" s="79">
        <v>42837.375</v>
      </c>
      <c r="B2436" s="78">
        <v>0.05</v>
      </c>
    </row>
    <row r="2437" spans="1:2" x14ac:dyDescent="0.25">
      <c r="A2437" s="79">
        <v>42837.416666666664</v>
      </c>
      <c r="B2437" s="78">
        <v>5.3999999999999999E-2</v>
      </c>
    </row>
    <row r="2438" spans="1:2" x14ac:dyDescent="0.25">
      <c r="A2438" s="79">
        <v>42837.458333333336</v>
      </c>
      <c r="B2438" s="78">
        <v>6.2E-2</v>
      </c>
    </row>
    <row r="2439" spans="1:2" x14ac:dyDescent="0.25">
      <c r="A2439" s="79">
        <v>42837.5</v>
      </c>
      <c r="B2439" s="78">
        <v>6.4000000000000001E-2</v>
      </c>
    </row>
    <row r="2440" spans="1:2" x14ac:dyDescent="0.25">
      <c r="A2440" s="79">
        <v>42837.541666666664</v>
      </c>
      <c r="B2440" s="78">
        <v>5.8999999999999997E-2</v>
      </c>
    </row>
    <row r="2441" spans="1:2" x14ac:dyDescent="0.25">
      <c r="A2441" s="79">
        <v>42837.583333333336</v>
      </c>
      <c r="B2441" s="78">
        <v>5.1999999999999998E-2</v>
      </c>
    </row>
    <row r="2442" spans="1:2" x14ac:dyDescent="0.25">
      <c r="A2442" s="79">
        <v>42837.625</v>
      </c>
      <c r="B2442" s="78">
        <v>5.0999999999999997E-2</v>
      </c>
    </row>
    <row r="2443" spans="1:2" x14ac:dyDescent="0.25">
      <c r="A2443" s="79">
        <v>42837.666666666664</v>
      </c>
      <c r="B2443" s="78">
        <v>5.0999999999999997E-2</v>
      </c>
    </row>
    <row r="2444" spans="1:2" x14ac:dyDescent="0.25">
      <c r="A2444" s="79">
        <v>42837.708333333336</v>
      </c>
      <c r="B2444" s="78">
        <v>5.1999999999999998E-2</v>
      </c>
    </row>
    <row r="2445" spans="1:2" x14ac:dyDescent="0.25">
      <c r="A2445" s="79">
        <v>42837.75</v>
      </c>
      <c r="B2445" s="78">
        <v>5.5E-2</v>
      </c>
    </row>
    <row r="2446" spans="1:2" x14ac:dyDescent="0.25">
      <c r="A2446" s="79">
        <v>42837.791666666664</v>
      </c>
      <c r="B2446" s="78">
        <v>5.1999999999999998E-2</v>
      </c>
    </row>
    <row r="2447" spans="1:2" x14ac:dyDescent="0.25">
      <c r="A2447" s="79">
        <v>42837.833333333336</v>
      </c>
      <c r="B2447" s="78">
        <v>1.3049999999999999</v>
      </c>
    </row>
    <row r="2448" spans="1:2" x14ac:dyDescent="0.25">
      <c r="A2448" s="79">
        <v>42837.875</v>
      </c>
      <c r="B2448" s="78">
        <v>5.234</v>
      </c>
    </row>
    <row r="2449" spans="1:2" x14ac:dyDescent="0.25">
      <c r="A2449" s="79">
        <v>42837.916666666664</v>
      </c>
      <c r="B2449" s="78">
        <v>5.2990000000000004</v>
      </c>
    </row>
    <row r="2450" spans="1:2" x14ac:dyDescent="0.25">
      <c r="A2450" s="79">
        <v>42837.958333333336</v>
      </c>
      <c r="B2450" s="78">
        <v>5.2370000000000001</v>
      </c>
    </row>
    <row r="2451" spans="1:2" x14ac:dyDescent="0.25">
      <c r="A2451" s="77">
        <v>42838</v>
      </c>
      <c r="B2451" s="78">
        <v>5.2460000000000004</v>
      </c>
    </row>
    <row r="2452" spans="1:2" x14ac:dyDescent="0.25">
      <c r="A2452" s="79">
        <v>42838.041666666664</v>
      </c>
      <c r="B2452" s="78">
        <v>5.2610000000000001</v>
      </c>
    </row>
    <row r="2453" spans="1:2" x14ac:dyDescent="0.25">
      <c r="A2453" s="79">
        <v>42838.083333333336</v>
      </c>
      <c r="B2453" s="78">
        <v>5.2809999999999997</v>
      </c>
    </row>
    <row r="2454" spans="1:2" x14ac:dyDescent="0.25">
      <c r="A2454" s="79">
        <v>42838.125</v>
      </c>
      <c r="B2454" s="78">
        <v>5.2750000000000004</v>
      </c>
    </row>
    <row r="2455" spans="1:2" x14ac:dyDescent="0.25">
      <c r="A2455" s="79">
        <v>42838.166666666664</v>
      </c>
      <c r="B2455" s="78">
        <v>5.2690000000000001</v>
      </c>
    </row>
    <row r="2456" spans="1:2" x14ac:dyDescent="0.25">
      <c r="A2456" s="79">
        <v>42838.208333333336</v>
      </c>
      <c r="B2456" s="78">
        <v>4.7720000000000002</v>
      </c>
    </row>
    <row r="2457" spans="1:2" x14ac:dyDescent="0.25">
      <c r="A2457" s="79">
        <v>42838.25</v>
      </c>
      <c r="B2457" s="78">
        <v>3.6150000000000002</v>
      </c>
    </row>
    <row r="2458" spans="1:2" x14ac:dyDescent="0.25">
      <c r="A2458" s="79">
        <v>42838.291666666664</v>
      </c>
      <c r="B2458" s="78">
        <v>5.6000000000000001E-2</v>
      </c>
    </row>
    <row r="2459" spans="1:2" x14ac:dyDescent="0.25">
      <c r="A2459" s="79">
        <v>42838.333333333336</v>
      </c>
      <c r="B2459" s="78">
        <v>4.8000000000000001E-2</v>
      </c>
    </row>
    <row r="2460" spans="1:2" x14ac:dyDescent="0.25">
      <c r="A2460" s="79">
        <v>42838.375</v>
      </c>
      <c r="B2460" s="78">
        <v>4.7E-2</v>
      </c>
    </row>
    <row r="2461" spans="1:2" x14ac:dyDescent="0.25">
      <c r="A2461" s="79">
        <v>42838.416666666664</v>
      </c>
      <c r="B2461" s="78">
        <v>0.05</v>
      </c>
    </row>
    <row r="2462" spans="1:2" x14ac:dyDescent="0.25">
      <c r="A2462" s="79">
        <v>42838.458333333336</v>
      </c>
      <c r="B2462" s="78">
        <v>4.8000000000000001E-2</v>
      </c>
    </row>
    <row r="2463" spans="1:2" x14ac:dyDescent="0.25">
      <c r="A2463" s="79">
        <v>42838.5</v>
      </c>
      <c r="B2463" s="78">
        <v>4.8000000000000001E-2</v>
      </c>
    </row>
    <row r="2464" spans="1:2" x14ac:dyDescent="0.25">
      <c r="A2464" s="79">
        <v>42838.541666666664</v>
      </c>
      <c r="B2464" s="78">
        <v>4.8000000000000001E-2</v>
      </c>
    </row>
    <row r="2465" spans="1:2" x14ac:dyDescent="0.25">
      <c r="A2465" s="79">
        <v>42838.583333333336</v>
      </c>
      <c r="B2465" s="78">
        <v>4.5999999999999999E-2</v>
      </c>
    </row>
    <row r="2466" spans="1:2" x14ac:dyDescent="0.25">
      <c r="A2466" s="79">
        <v>42838.625</v>
      </c>
      <c r="B2466" s="78">
        <v>4.4999999999999998E-2</v>
      </c>
    </row>
    <row r="2467" spans="1:2" x14ac:dyDescent="0.25">
      <c r="A2467" s="79">
        <v>42838.666666666664</v>
      </c>
      <c r="B2467" s="78">
        <v>4.3999999999999997E-2</v>
      </c>
    </row>
    <row r="2468" spans="1:2" x14ac:dyDescent="0.25">
      <c r="A2468" s="79">
        <v>42838.708333333336</v>
      </c>
      <c r="B2468" s="78">
        <v>4.2999999999999997E-2</v>
      </c>
    </row>
    <row r="2469" spans="1:2" x14ac:dyDescent="0.25">
      <c r="A2469" s="79">
        <v>42838.75</v>
      </c>
      <c r="B2469" s="78">
        <v>0.05</v>
      </c>
    </row>
    <row r="2470" spans="1:2" x14ac:dyDescent="0.25">
      <c r="A2470" s="79">
        <v>42838.791666666664</v>
      </c>
      <c r="B2470" s="78">
        <v>5.0999999999999997E-2</v>
      </c>
    </row>
    <row r="2471" spans="1:2" x14ac:dyDescent="0.25">
      <c r="A2471" s="79">
        <v>42838.833333333336</v>
      </c>
      <c r="B2471" s="78">
        <v>1.133</v>
      </c>
    </row>
    <row r="2472" spans="1:2" x14ac:dyDescent="0.25">
      <c r="A2472" s="79">
        <v>42838.875</v>
      </c>
      <c r="B2472" s="78">
        <v>5.2569999999999997</v>
      </c>
    </row>
    <row r="2473" spans="1:2" x14ac:dyDescent="0.25">
      <c r="A2473" s="79">
        <v>42838.916666666664</v>
      </c>
      <c r="B2473" s="78">
        <v>5.25</v>
      </c>
    </row>
    <row r="2474" spans="1:2" x14ac:dyDescent="0.25">
      <c r="A2474" s="79">
        <v>42838.958333333336</v>
      </c>
      <c r="B2474" s="78">
        <v>5.2350000000000003</v>
      </c>
    </row>
    <row r="2475" spans="1:2" x14ac:dyDescent="0.25">
      <c r="A2475" s="77">
        <v>42839</v>
      </c>
      <c r="B2475" s="78">
        <v>5.2460000000000004</v>
      </c>
    </row>
    <row r="2476" spans="1:2" x14ac:dyDescent="0.25">
      <c r="A2476" s="79">
        <v>42839.041666666664</v>
      </c>
      <c r="B2476" s="78">
        <v>5.2080000000000002</v>
      </c>
    </row>
    <row r="2477" spans="1:2" x14ac:dyDescent="0.25">
      <c r="A2477" s="79">
        <v>42839.083333333336</v>
      </c>
      <c r="B2477" s="78">
        <v>5.2080000000000002</v>
      </c>
    </row>
    <row r="2478" spans="1:2" x14ac:dyDescent="0.25">
      <c r="A2478" s="79">
        <v>42839.125</v>
      </c>
      <c r="B2478" s="78">
        <v>5.2210000000000001</v>
      </c>
    </row>
    <row r="2479" spans="1:2" x14ac:dyDescent="0.25">
      <c r="A2479" s="79">
        <v>42839.166666666664</v>
      </c>
      <c r="B2479" s="78">
        <v>5.2240000000000002</v>
      </c>
    </row>
    <row r="2480" spans="1:2" x14ac:dyDescent="0.25">
      <c r="A2480" s="79">
        <v>42839.208333333336</v>
      </c>
      <c r="B2480" s="78">
        <v>4.6529999999999996</v>
      </c>
    </row>
    <row r="2481" spans="1:2" x14ac:dyDescent="0.25">
      <c r="A2481" s="79">
        <v>42839.25</v>
      </c>
      <c r="B2481" s="78">
        <v>4.1879999999999997</v>
      </c>
    </row>
    <row r="2482" spans="1:2" x14ac:dyDescent="0.25">
      <c r="A2482" s="79">
        <v>42839.291666666664</v>
      </c>
      <c r="B2482" s="78">
        <v>0.05</v>
      </c>
    </row>
    <row r="2483" spans="1:2" x14ac:dyDescent="0.25">
      <c r="A2483" s="79">
        <v>42839.333333333336</v>
      </c>
      <c r="B2483" s="78">
        <v>4.1000000000000002E-2</v>
      </c>
    </row>
    <row r="2484" spans="1:2" x14ac:dyDescent="0.25">
      <c r="A2484" s="79">
        <v>42839.375</v>
      </c>
      <c r="B2484" s="78">
        <v>3.9E-2</v>
      </c>
    </row>
    <row r="2485" spans="1:2" x14ac:dyDescent="0.25">
      <c r="A2485" s="79">
        <v>42839.416666666664</v>
      </c>
      <c r="B2485" s="78">
        <v>4.2000000000000003E-2</v>
      </c>
    </row>
    <row r="2486" spans="1:2" x14ac:dyDescent="0.25">
      <c r="A2486" s="79">
        <v>42839.458333333336</v>
      </c>
      <c r="B2486" s="78">
        <v>4.9000000000000002E-2</v>
      </c>
    </row>
    <row r="2487" spans="1:2" x14ac:dyDescent="0.25">
      <c r="A2487" s="79">
        <v>42839.5</v>
      </c>
      <c r="B2487" s="78">
        <v>4.2999999999999997E-2</v>
      </c>
    </row>
    <row r="2488" spans="1:2" x14ac:dyDescent="0.25">
      <c r="A2488" s="79">
        <v>42839.541666666664</v>
      </c>
      <c r="B2488" s="78">
        <v>4.2999999999999997E-2</v>
      </c>
    </row>
    <row r="2489" spans="1:2" x14ac:dyDescent="0.25">
      <c r="A2489" s="79">
        <v>42839.583333333336</v>
      </c>
      <c r="B2489" s="78">
        <v>4.1000000000000002E-2</v>
      </c>
    </row>
    <row r="2490" spans="1:2" x14ac:dyDescent="0.25">
      <c r="A2490" s="79">
        <v>42839.625</v>
      </c>
      <c r="B2490" s="78">
        <v>4.2000000000000003E-2</v>
      </c>
    </row>
    <row r="2491" spans="1:2" x14ac:dyDescent="0.25">
      <c r="A2491" s="79">
        <v>42839.666666666664</v>
      </c>
      <c r="B2491" s="78">
        <v>4.2000000000000003E-2</v>
      </c>
    </row>
    <row r="2492" spans="1:2" x14ac:dyDescent="0.25">
      <c r="A2492" s="79">
        <v>42839.708333333336</v>
      </c>
      <c r="B2492" s="78">
        <v>4.2000000000000003E-2</v>
      </c>
    </row>
    <row r="2493" spans="1:2" x14ac:dyDescent="0.25">
      <c r="A2493" s="79">
        <v>42839.75</v>
      </c>
      <c r="B2493" s="78">
        <v>4.8000000000000001E-2</v>
      </c>
    </row>
    <row r="2494" spans="1:2" x14ac:dyDescent="0.25">
      <c r="A2494" s="79">
        <v>42839.791666666664</v>
      </c>
      <c r="B2494" s="78">
        <v>0.05</v>
      </c>
    </row>
    <row r="2495" spans="1:2" x14ac:dyDescent="0.25">
      <c r="A2495" s="79">
        <v>42839.833333333336</v>
      </c>
      <c r="B2495" s="78">
        <v>1.5029999999999999</v>
      </c>
    </row>
    <row r="2496" spans="1:2" x14ac:dyDescent="0.25">
      <c r="A2496" s="79">
        <v>42839.875</v>
      </c>
      <c r="B2496" s="78">
        <v>5.2290000000000001</v>
      </c>
    </row>
    <row r="2497" spans="1:2" x14ac:dyDescent="0.25">
      <c r="A2497" s="79">
        <v>42839.916666666664</v>
      </c>
      <c r="B2497" s="78">
        <v>5.242</v>
      </c>
    </row>
    <row r="2498" spans="1:2" x14ac:dyDescent="0.25">
      <c r="A2498" s="79">
        <v>42839.958333333336</v>
      </c>
      <c r="B2498" s="78">
        <v>5.2270000000000003</v>
      </c>
    </row>
    <row r="2499" spans="1:2" x14ac:dyDescent="0.25">
      <c r="A2499" s="77">
        <v>42840</v>
      </c>
      <c r="B2499" s="78">
        <v>5.2560000000000002</v>
      </c>
    </row>
    <row r="2500" spans="1:2" x14ac:dyDescent="0.25">
      <c r="A2500" s="79">
        <v>42840.041666666664</v>
      </c>
      <c r="B2500" s="78">
        <v>5.2640000000000002</v>
      </c>
    </row>
    <row r="2501" spans="1:2" x14ac:dyDescent="0.25">
      <c r="A2501" s="79">
        <v>42840.083333333336</v>
      </c>
      <c r="B2501" s="78">
        <v>5.2359999999999998</v>
      </c>
    </row>
    <row r="2502" spans="1:2" x14ac:dyDescent="0.25">
      <c r="A2502" s="79">
        <v>42840.125</v>
      </c>
      <c r="B2502" s="78">
        <v>5.2409999999999997</v>
      </c>
    </row>
    <row r="2503" spans="1:2" x14ac:dyDescent="0.25">
      <c r="A2503" s="79">
        <v>42840.166666666664</v>
      </c>
      <c r="B2503" s="78">
        <v>5.2409999999999997</v>
      </c>
    </row>
    <row r="2504" spans="1:2" x14ac:dyDescent="0.25">
      <c r="A2504" s="79">
        <v>42840.208333333336</v>
      </c>
      <c r="B2504" s="78">
        <v>4.7030000000000003</v>
      </c>
    </row>
    <row r="2505" spans="1:2" x14ac:dyDescent="0.25">
      <c r="A2505" s="79">
        <v>42840.25</v>
      </c>
      <c r="B2505" s="78">
        <v>3.335</v>
      </c>
    </row>
    <row r="2506" spans="1:2" x14ac:dyDescent="0.25">
      <c r="A2506" s="79">
        <v>42840.291666666664</v>
      </c>
      <c r="B2506" s="78">
        <v>6.2E-2</v>
      </c>
    </row>
    <row r="2507" spans="1:2" x14ac:dyDescent="0.25">
      <c r="A2507" s="79">
        <v>42840.333333333336</v>
      </c>
      <c r="B2507" s="78">
        <v>5.0999999999999997E-2</v>
      </c>
    </row>
    <row r="2508" spans="1:2" x14ac:dyDescent="0.25">
      <c r="A2508" s="79">
        <v>42840.375</v>
      </c>
      <c r="B2508" s="78">
        <v>0.05</v>
      </c>
    </row>
    <row r="2509" spans="1:2" x14ac:dyDescent="0.25">
      <c r="A2509" s="79">
        <v>42840.416666666664</v>
      </c>
      <c r="B2509" s="78">
        <v>5.1999999999999998E-2</v>
      </c>
    </row>
    <row r="2510" spans="1:2" x14ac:dyDescent="0.25">
      <c r="A2510" s="79">
        <v>42840.458333333336</v>
      </c>
      <c r="B2510" s="78">
        <v>6.2E-2</v>
      </c>
    </row>
    <row r="2511" spans="1:2" x14ac:dyDescent="0.25">
      <c r="A2511" s="79">
        <v>42840.5</v>
      </c>
      <c r="B2511" s="78">
        <v>6.2E-2</v>
      </c>
    </row>
    <row r="2512" spans="1:2" x14ac:dyDescent="0.25">
      <c r="A2512" s="79">
        <v>42840.541666666664</v>
      </c>
      <c r="B2512" s="78">
        <v>4.9000000000000002E-2</v>
      </c>
    </row>
    <row r="2513" spans="1:2" x14ac:dyDescent="0.25">
      <c r="A2513" s="79">
        <v>42840.583333333336</v>
      </c>
      <c r="B2513" s="78">
        <v>4.8000000000000001E-2</v>
      </c>
    </row>
    <row r="2514" spans="1:2" x14ac:dyDescent="0.25">
      <c r="A2514" s="79">
        <v>42840.625</v>
      </c>
      <c r="B2514" s="78">
        <v>0.05</v>
      </c>
    </row>
    <row r="2515" spans="1:2" x14ac:dyDescent="0.25">
      <c r="A2515" s="79">
        <v>42840.666666666664</v>
      </c>
      <c r="B2515" s="78">
        <v>5.0999999999999997E-2</v>
      </c>
    </row>
    <row r="2516" spans="1:2" x14ac:dyDescent="0.25">
      <c r="A2516" s="79">
        <v>42840.708333333336</v>
      </c>
      <c r="B2516" s="78">
        <v>5.1999999999999998E-2</v>
      </c>
    </row>
    <row r="2517" spans="1:2" x14ac:dyDescent="0.25">
      <c r="A2517" s="79">
        <v>42840.75</v>
      </c>
      <c r="B2517" s="78">
        <v>5.8999999999999997E-2</v>
      </c>
    </row>
    <row r="2518" spans="1:2" x14ac:dyDescent="0.25">
      <c r="A2518" s="79">
        <v>42840.791666666664</v>
      </c>
      <c r="B2518" s="78">
        <v>0.06</v>
      </c>
    </row>
    <row r="2519" spans="1:2" x14ac:dyDescent="0.25">
      <c r="A2519" s="79">
        <v>42840.833333333336</v>
      </c>
      <c r="B2519" s="78">
        <v>0.96099999999999997</v>
      </c>
    </row>
    <row r="2520" spans="1:2" x14ac:dyDescent="0.25">
      <c r="A2520" s="79">
        <v>42840.875</v>
      </c>
      <c r="B2520" s="78">
        <v>5.2279999999999998</v>
      </c>
    </row>
    <row r="2521" spans="1:2" x14ac:dyDescent="0.25">
      <c r="A2521" s="79">
        <v>42840.916666666664</v>
      </c>
      <c r="B2521" s="78">
        <v>5.282</v>
      </c>
    </row>
    <row r="2522" spans="1:2" x14ac:dyDescent="0.25">
      <c r="A2522" s="79">
        <v>42840.958333333336</v>
      </c>
      <c r="B2522" s="78">
        <v>5.3040000000000003</v>
      </c>
    </row>
    <row r="2523" spans="1:2" x14ac:dyDescent="0.25">
      <c r="A2523" s="77">
        <v>42841</v>
      </c>
      <c r="B2523" s="78">
        <v>5.298</v>
      </c>
    </row>
    <row r="2524" spans="1:2" x14ac:dyDescent="0.25">
      <c r="A2524" s="79">
        <v>42841.041666666664</v>
      </c>
      <c r="B2524" s="78">
        <v>5.2320000000000002</v>
      </c>
    </row>
    <row r="2525" spans="1:2" x14ac:dyDescent="0.25">
      <c r="A2525" s="79">
        <v>42841.083333333336</v>
      </c>
      <c r="B2525" s="78">
        <v>5.2510000000000003</v>
      </c>
    </row>
    <row r="2526" spans="1:2" x14ac:dyDescent="0.25">
      <c r="A2526" s="79">
        <v>42841.125</v>
      </c>
      <c r="B2526" s="78">
        <v>5.2549999999999999</v>
      </c>
    </row>
    <row r="2527" spans="1:2" x14ac:dyDescent="0.25">
      <c r="A2527" s="79">
        <v>42841.166666666664</v>
      </c>
      <c r="B2527" s="78">
        <v>5.2629999999999999</v>
      </c>
    </row>
    <row r="2528" spans="1:2" x14ac:dyDescent="0.25">
      <c r="A2528" s="79">
        <v>42841.208333333336</v>
      </c>
      <c r="B2528" s="78">
        <v>4.6909999999999998</v>
      </c>
    </row>
    <row r="2529" spans="1:2" x14ac:dyDescent="0.25">
      <c r="A2529" s="79">
        <v>42841.25</v>
      </c>
      <c r="B2529" s="78">
        <v>3.2010000000000001</v>
      </c>
    </row>
    <row r="2530" spans="1:2" x14ac:dyDescent="0.25">
      <c r="A2530" s="79">
        <v>42841.291666666664</v>
      </c>
      <c r="B2530" s="78">
        <v>5.0999999999999997E-2</v>
      </c>
    </row>
    <row r="2531" spans="1:2" x14ac:dyDescent="0.25">
      <c r="A2531" s="79">
        <v>42841.333333333336</v>
      </c>
      <c r="B2531" s="78">
        <v>4.2999999999999997E-2</v>
      </c>
    </row>
    <row r="2532" spans="1:2" x14ac:dyDescent="0.25">
      <c r="A2532" s="79">
        <v>42841.375</v>
      </c>
      <c r="B2532" s="78">
        <v>4.2000000000000003E-2</v>
      </c>
    </row>
    <row r="2533" spans="1:2" x14ac:dyDescent="0.25">
      <c r="A2533" s="79">
        <v>42841.416666666664</v>
      </c>
      <c r="B2533" s="78">
        <v>4.2000000000000003E-2</v>
      </c>
    </row>
    <row r="2534" spans="1:2" x14ac:dyDescent="0.25">
      <c r="A2534" s="79">
        <v>42841.458333333336</v>
      </c>
      <c r="B2534" s="78">
        <v>4.5999999999999999E-2</v>
      </c>
    </row>
    <row r="2535" spans="1:2" x14ac:dyDescent="0.25">
      <c r="A2535" s="79">
        <v>42841.5</v>
      </c>
      <c r="B2535" s="78">
        <v>4.7E-2</v>
      </c>
    </row>
    <row r="2536" spans="1:2" x14ac:dyDescent="0.25">
      <c r="A2536" s="79">
        <v>42841.541666666664</v>
      </c>
      <c r="B2536" s="78">
        <v>4.8000000000000001E-2</v>
      </c>
    </row>
    <row r="2537" spans="1:2" x14ac:dyDescent="0.25">
      <c r="A2537" s="79">
        <v>42841.583333333336</v>
      </c>
      <c r="B2537" s="78">
        <v>4.7E-2</v>
      </c>
    </row>
    <row r="2538" spans="1:2" x14ac:dyDescent="0.25">
      <c r="A2538" s="79">
        <v>42841.625</v>
      </c>
      <c r="B2538" s="78">
        <v>4.8000000000000001E-2</v>
      </c>
    </row>
    <row r="2539" spans="1:2" x14ac:dyDescent="0.25">
      <c r="A2539" s="79">
        <v>42841.666666666664</v>
      </c>
      <c r="B2539" s="78">
        <v>0.05</v>
      </c>
    </row>
    <row r="2540" spans="1:2" x14ac:dyDescent="0.25">
      <c r="A2540" s="79">
        <v>42841.708333333336</v>
      </c>
      <c r="B2540" s="78">
        <v>0.05</v>
      </c>
    </row>
    <row r="2541" spans="1:2" x14ac:dyDescent="0.25">
      <c r="A2541" s="79">
        <v>42841.75</v>
      </c>
      <c r="B2541" s="78">
        <v>5.2999999999999999E-2</v>
      </c>
    </row>
    <row r="2542" spans="1:2" x14ac:dyDescent="0.25">
      <c r="A2542" s="79">
        <v>42841.791666666664</v>
      </c>
      <c r="B2542" s="78">
        <v>5.3999999999999999E-2</v>
      </c>
    </row>
    <row r="2543" spans="1:2" x14ac:dyDescent="0.25">
      <c r="A2543" s="79">
        <v>42841.833333333336</v>
      </c>
      <c r="B2543" s="78">
        <v>0.83899999999999997</v>
      </c>
    </row>
    <row r="2544" spans="1:2" x14ac:dyDescent="0.25">
      <c r="A2544" s="79">
        <v>42841.875</v>
      </c>
      <c r="B2544" s="78">
        <v>5.1989999999999998</v>
      </c>
    </row>
    <row r="2545" spans="1:2" x14ac:dyDescent="0.25">
      <c r="A2545" s="79">
        <v>42841.916666666664</v>
      </c>
      <c r="B2545" s="78">
        <v>5.2720000000000002</v>
      </c>
    </row>
    <row r="2546" spans="1:2" x14ac:dyDescent="0.25">
      <c r="A2546" s="79">
        <v>42841.958333333336</v>
      </c>
      <c r="B2546" s="78">
        <v>5.2460000000000004</v>
      </c>
    </row>
    <row r="2547" spans="1:2" x14ac:dyDescent="0.25">
      <c r="A2547" s="77">
        <v>42842</v>
      </c>
      <c r="B2547" s="78">
        <v>5.298</v>
      </c>
    </row>
    <row r="2548" spans="1:2" x14ac:dyDescent="0.25">
      <c r="A2548" s="79">
        <v>42842.041666666664</v>
      </c>
      <c r="B2548" s="78">
        <v>5.2320000000000002</v>
      </c>
    </row>
    <row r="2549" spans="1:2" x14ac:dyDescent="0.25">
      <c r="A2549" s="79">
        <v>42842.083333333336</v>
      </c>
      <c r="B2549" s="78">
        <v>5.2510000000000003</v>
      </c>
    </row>
    <row r="2550" spans="1:2" x14ac:dyDescent="0.25">
      <c r="A2550" s="79">
        <v>42842.125</v>
      </c>
      <c r="B2550" s="78">
        <v>5.2549999999999999</v>
      </c>
    </row>
    <row r="2551" spans="1:2" x14ac:dyDescent="0.25">
      <c r="A2551" s="79">
        <v>42842.166666666664</v>
      </c>
      <c r="B2551" s="78">
        <v>5.2629999999999999</v>
      </c>
    </row>
    <row r="2552" spans="1:2" x14ac:dyDescent="0.25">
      <c r="A2552" s="79">
        <v>42842.208333333336</v>
      </c>
      <c r="B2552" s="78">
        <v>4.6909999999999998</v>
      </c>
    </row>
    <row r="2553" spans="1:2" x14ac:dyDescent="0.25">
      <c r="A2553" s="79">
        <v>42842.25</v>
      </c>
      <c r="B2553" s="78">
        <v>3.2010000000000001</v>
      </c>
    </row>
    <row r="2554" spans="1:2" x14ac:dyDescent="0.25">
      <c r="A2554" s="79">
        <v>42842.291666666664</v>
      </c>
      <c r="B2554" s="78">
        <v>5.0999999999999997E-2</v>
      </c>
    </row>
    <row r="2555" spans="1:2" x14ac:dyDescent="0.25">
      <c r="A2555" s="79">
        <v>42842.333333333336</v>
      </c>
      <c r="B2555" s="78">
        <v>4.2999999999999997E-2</v>
      </c>
    </row>
    <row r="2556" spans="1:2" x14ac:dyDescent="0.25">
      <c r="A2556" s="79">
        <v>42842.375</v>
      </c>
      <c r="B2556" s="78">
        <v>4.2000000000000003E-2</v>
      </c>
    </row>
    <row r="2557" spans="1:2" x14ac:dyDescent="0.25">
      <c r="A2557" s="79">
        <v>42842.416666666664</v>
      </c>
      <c r="B2557" s="78">
        <v>4.2000000000000003E-2</v>
      </c>
    </row>
    <row r="2558" spans="1:2" x14ac:dyDescent="0.25">
      <c r="A2558" s="79">
        <v>42842.458333333336</v>
      </c>
      <c r="B2558" s="78">
        <v>4.5999999999999999E-2</v>
      </c>
    </row>
    <row r="2559" spans="1:2" x14ac:dyDescent="0.25">
      <c r="A2559" s="79">
        <v>42842.5</v>
      </c>
      <c r="B2559" s="78">
        <v>4.7E-2</v>
      </c>
    </row>
    <row r="2560" spans="1:2" x14ac:dyDescent="0.25">
      <c r="A2560" s="79">
        <v>42842.541666666664</v>
      </c>
      <c r="B2560" s="78">
        <v>4.8000000000000001E-2</v>
      </c>
    </row>
    <row r="2561" spans="1:2" x14ac:dyDescent="0.25">
      <c r="A2561" s="79">
        <v>42842.583333333336</v>
      </c>
      <c r="B2561" s="78">
        <v>4.7E-2</v>
      </c>
    </row>
    <row r="2562" spans="1:2" x14ac:dyDescent="0.25">
      <c r="A2562" s="79">
        <v>42842.625</v>
      </c>
      <c r="B2562" s="78">
        <v>4.8000000000000001E-2</v>
      </c>
    </row>
    <row r="2563" spans="1:2" x14ac:dyDescent="0.25">
      <c r="A2563" s="79">
        <v>42842.666666666664</v>
      </c>
      <c r="B2563" s="78">
        <v>0.05</v>
      </c>
    </row>
    <row r="2564" spans="1:2" x14ac:dyDescent="0.25">
      <c r="A2564" s="79">
        <v>42842.708333333336</v>
      </c>
      <c r="B2564" s="78">
        <v>0.05</v>
      </c>
    </row>
    <row r="2565" spans="1:2" x14ac:dyDescent="0.25">
      <c r="A2565" s="79">
        <v>42842.75</v>
      </c>
      <c r="B2565" s="78">
        <v>5.2999999999999999E-2</v>
      </c>
    </row>
    <row r="2566" spans="1:2" x14ac:dyDescent="0.25">
      <c r="A2566" s="79">
        <v>42842.791666666664</v>
      </c>
      <c r="B2566" s="78">
        <v>5.3999999999999999E-2</v>
      </c>
    </row>
    <row r="2567" spans="1:2" x14ac:dyDescent="0.25">
      <c r="A2567" s="79">
        <v>42842.833333333336</v>
      </c>
      <c r="B2567" s="78">
        <v>0.83899999999999997</v>
      </c>
    </row>
    <row r="2568" spans="1:2" x14ac:dyDescent="0.25">
      <c r="A2568" s="79">
        <v>42842.875</v>
      </c>
      <c r="B2568" s="78">
        <v>5.1989999999999998</v>
      </c>
    </row>
    <row r="2569" spans="1:2" x14ac:dyDescent="0.25">
      <c r="A2569" s="79">
        <v>42842.916666666664</v>
      </c>
      <c r="B2569" s="78">
        <v>5.2720000000000002</v>
      </c>
    </row>
    <row r="2570" spans="1:2" x14ac:dyDescent="0.25">
      <c r="A2570" s="79">
        <v>42842.958333333336</v>
      </c>
      <c r="B2570" s="78">
        <v>5.2460000000000004</v>
      </c>
    </row>
    <row r="2571" spans="1:2" x14ac:dyDescent="0.25">
      <c r="A2571" s="77">
        <v>42843</v>
      </c>
      <c r="B2571" s="78">
        <v>5.2779999999999996</v>
      </c>
    </row>
    <row r="2572" spans="1:2" x14ac:dyDescent="0.25">
      <c r="A2572" s="79">
        <v>42843.041666666664</v>
      </c>
      <c r="B2572" s="78">
        <v>5.2910000000000004</v>
      </c>
    </row>
    <row r="2573" spans="1:2" x14ac:dyDescent="0.25">
      <c r="A2573" s="79">
        <v>42843.083333333336</v>
      </c>
      <c r="B2573" s="78">
        <v>5.2640000000000002</v>
      </c>
    </row>
    <row r="2574" spans="1:2" x14ac:dyDescent="0.25">
      <c r="A2574" s="79">
        <v>42843.125</v>
      </c>
      <c r="B2574" s="78">
        <v>5.2629999999999999</v>
      </c>
    </row>
    <row r="2575" spans="1:2" x14ac:dyDescent="0.25">
      <c r="A2575" s="79">
        <v>42843.166666666664</v>
      </c>
      <c r="B2575" s="78">
        <v>5.2539999999999996</v>
      </c>
    </row>
    <row r="2576" spans="1:2" x14ac:dyDescent="0.25">
      <c r="A2576" s="79">
        <v>42843.208333333336</v>
      </c>
      <c r="B2576" s="78">
        <v>4.6139999999999999</v>
      </c>
    </row>
    <row r="2577" spans="1:2" x14ac:dyDescent="0.25">
      <c r="A2577" s="79">
        <v>42843.25</v>
      </c>
      <c r="B2577" s="78">
        <v>2.948</v>
      </c>
    </row>
    <row r="2578" spans="1:2" x14ac:dyDescent="0.25">
      <c r="A2578" s="79">
        <v>42843.291666666664</v>
      </c>
      <c r="B2578" s="78">
        <v>5.7000000000000002E-2</v>
      </c>
    </row>
    <row r="2579" spans="1:2" x14ac:dyDescent="0.25">
      <c r="A2579" s="79">
        <v>42843.333333333336</v>
      </c>
      <c r="B2579" s="78">
        <v>4.8000000000000001E-2</v>
      </c>
    </row>
    <row r="2580" spans="1:2" x14ac:dyDescent="0.25">
      <c r="A2580" s="79">
        <v>42843.375</v>
      </c>
      <c r="B2580" s="78">
        <v>4.5999999999999999E-2</v>
      </c>
    </row>
    <row r="2581" spans="1:2" x14ac:dyDescent="0.25">
      <c r="A2581" s="79">
        <v>42843.416666666664</v>
      </c>
      <c r="B2581" s="78">
        <v>5.7000000000000002E-2</v>
      </c>
    </row>
    <row r="2582" spans="1:2" x14ac:dyDescent="0.25">
      <c r="A2582" s="79">
        <v>42843.458333333336</v>
      </c>
      <c r="B2582" s="78">
        <v>5.3999999999999999E-2</v>
      </c>
    </row>
    <row r="2583" spans="1:2" x14ac:dyDescent="0.25">
      <c r="A2583" s="79">
        <v>42843.5</v>
      </c>
      <c r="B2583" s="78">
        <v>5.1999999999999998E-2</v>
      </c>
    </row>
    <row r="2584" spans="1:2" x14ac:dyDescent="0.25">
      <c r="A2584" s="79">
        <v>42843.541666666664</v>
      </c>
      <c r="B2584" s="78">
        <v>5.1999999999999998E-2</v>
      </c>
    </row>
    <row r="2585" spans="1:2" x14ac:dyDescent="0.25">
      <c r="A2585" s="79">
        <v>42843.583333333336</v>
      </c>
      <c r="B2585" s="78">
        <v>4.9000000000000002E-2</v>
      </c>
    </row>
    <row r="2586" spans="1:2" x14ac:dyDescent="0.25">
      <c r="A2586" s="79">
        <v>42843.625</v>
      </c>
      <c r="B2586" s="78">
        <v>4.7E-2</v>
      </c>
    </row>
    <row r="2587" spans="1:2" x14ac:dyDescent="0.25">
      <c r="A2587" s="79">
        <v>42843.666666666664</v>
      </c>
      <c r="B2587" s="78">
        <v>4.7E-2</v>
      </c>
    </row>
    <row r="2588" spans="1:2" x14ac:dyDescent="0.25">
      <c r="A2588" s="79">
        <v>42843.708333333336</v>
      </c>
      <c r="B2588" s="78">
        <v>4.5999999999999999E-2</v>
      </c>
    </row>
    <row r="2589" spans="1:2" x14ac:dyDescent="0.25">
      <c r="A2589" s="79">
        <v>42843.75</v>
      </c>
      <c r="B2589" s="78">
        <v>4.8000000000000001E-2</v>
      </c>
    </row>
    <row r="2590" spans="1:2" x14ac:dyDescent="0.25">
      <c r="A2590" s="79">
        <v>42843.791666666664</v>
      </c>
      <c r="B2590" s="78">
        <v>5.3999999999999999E-2</v>
      </c>
    </row>
    <row r="2591" spans="1:2" x14ac:dyDescent="0.25">
      <c r="A2591" s="79">
        <v>42843.833333333336</v>
      </c>
      <c r="B2591" s="78">
        <v>0.754</v>
      </c>
    </row>
    <row r="2592" spans="1:2" x14ac:dyDescent="0.25">
      <c r="A2592" s="79">
        <v>42843.875</v>
      </c>
      <c r="B2592" s="78">
        <v>4.9870000000000001</v>
      </c>
    </row>
    <row r="2593" spans="1:2" x14ac:dyDescent="0.25">
      <c r="A2593" s="79">
        <v>42843.916666666664</v>
      </c>
      <c r="B2593" s="78">
        <v>5.2389999999999999</v>
      </c>
    </row>
    <row r="2594" spans="1:2" x14ac:dyDescent="0.25">
      <c r="A2594" s="79">
        <v>42843.958333333336</v>
      </c>
      <c r="B2594" s="78">
        <v>5.2649999999999997</v>
      </c>
    </row>
    <row r="2595" spans="1:2" x14ac:dyDescent="0.25">
      <c r="A2595" s="77">
        <v>42844</v>
      </c>
      <c r="B2595" s="78">
        <v>5.258</v>
      </c>
    </row>
    <row r="2596" spans="1:2" x14ac:dyDescent="0.25">
      <c r="A2596" s="79">
        <v>42844.041666666664</v>
      </c>
      <c r="B2596" s="78">
        <v>5.2750000000000004</v>
      </c>
    </row>
    <row r="2597" spans="1:2" x14ac:dyDescent="0.25">
      <c r="A2597" s="79">
        <v>42844.083333333336</v>
      </c>
      <c r="B2597" s="78">
        <v>5.2889999999999997</v>
      </c>
    </row>
    <row r="2598" spans="1:2" x14ac:dyDescent="0.25">
      <c r="A2598" s="79">
        <v>42844.125</v>
      </c>
      <c r="B2598" s="78">
        <v>5.3010000000000002</v>
      </c>
    </row>
    <row r="2599" spans="1:2" x14ac:dyDescent="0.25">
      <c r="A2599" s="79">
        <v>42844.166666666664</v>
      </c>
      <c r="B2599" s="78">
        <v>5.2679999999999998</v>
      </c>
    </row>
    <row r="2600" spans="1:2" x14ac:dyDescent="0.25">
      <c r="A2600" s="79">
        <v>42844.208333333336</v>
      </c>
      <c r="B2600" s="78">
        <v>4.585</v>
      </c>
    </row>
    <row r="2601" spans="1:2" x14ac:dyDescent="0.25">
      <c r="A2601" s="79">
        <v>42844.25</v>
      </c>
      <c r="B2601" s="78">
        <v>2.8010000000000002</v>
      </c>
    </row>
    <row r="2602" spans="1:2" x14ac:dyDescent="0.25">
      <c r="A2602" s="79">
        <v>42844.291666666664</v>
      </c>
      <c r="B2602" s="78">
        <v>5.8999999999999997E-2</v>
      </c>
    </row>
    <row r="2603" spans="1:2" x14ac:dyDescent="0.25">
      <c r="A2603" s="79">
        <v>42844.333333333336</v>
      </c>
      <c r="B2603" s="78">
        <v>6.2E-2</v>
      </c>
    </row>
    <row r="2604" spans="1:2" x14ac:dyDescent="0.25">
      <c r="A2604" s="79">
        <v>42844.375</v>
      </c>
      <c r="B2604" s="78">
        <v>6.8000000000000005E-2</v>
      </c>
    </row>
    <row r="2605" spans="1:2" x14ac:dyDescent="0.25">
      <c r="A2605" s="79">
        <v>42844.416666666664</v>
      </c>
      <c r="B2605" s="78">
        <v>7.0999999999999994E-2</v>
      </c>
    </row>
    <row r="2606" spans="1:2" x14ac:dyDescent="0.25">
      <c r="A2606" s="79">
        <v>42844.458333333336</v>
      </c>
      <c r="B2606" s="78">
        <v>5.5E-2</v>
      </c>
    </row>
    <row r="2607" spans="1:2" x14ac:dyDescent="0.25">
      <c r="A2607" s="79">
        <v>42844.5</v>
      </c>
      <c r="B2607" s="78">
        <v>5.3999999999999999E-2</v>
      </c>
    </row>
    <row r="2608" spans="1:2" x14ac:dyDescent="0.25">
      <c r="A2608" s="79">
        <v>42844.541666666664</v>
      </c>
      <c r="B2608" s="78">
        <v>5.6000000000000001E-2</v>
      </c>
    </row>
    <row r="2609" spans="1:2" x14ac:dyDescent="0.25">
      <c r="A2609" s="79">
        <v>42844.583333333336</v>
      </c>
      <c r="B2609" s="78">
        <v>5.7000000000000002E-2</v>
      </c>
    </row>
    <row r="2610" spans="1:2" x14ac:dyDescent="0.25">
      <c r="A2610" s="79">
        <v>42844.625</v>
      </c>
      <c r="B2610" s="78">
        <v>5.2999999999999999E-2</v>
      </c>
    </row>
    <row r="2611" spans="1:2" x14ac:dyDescent="0.25">
      <c r="A2611" s="79">
        <v>42844.666666666664</v>
      </c>
      <c r="B2611" s="78">
        <v>0.05</v>
      </c>
    </row>
    <row r="2612" spans="1:2" x14ac:dyDescent="0.25">
      <c r="A2612" s="79">
        <v>42844.708333333336</v>
      </c>
      <c r="B2612" s="78">
        <v>4.8000000000000001E-2</v>
      </c>
    </row>
    <row r="2613" spans="1:2" x14ac:dyDescent="0.25">
      <c r="A2613" s="79">
        <v>42844.75</v>
      </c>
      <c r="B2613" s="78">
        <v>5.3999999999999999E-2</v>
      </c>
    </row>
    <row r="2614" spans="1:2" x14ac:dyDescent="0.25">
      <c r="A2614" s="79">
        <v>42844.791666666664</v>
      </c>
      <c r="B2614" s="78">
        <v>5.2999999999999999E-2</v>
      </c>
    </row>
    <row r="2615" spans="1:2" x14ac:dyDescent="0.25">
      <c r="A2615" s="79">
        <v>42844.833333333336</v>
      </c>
      <c r="B2615" s="78">
        <v>0.72099999999999997</v>
      </c>
    </row>
    <row r="2616" spans="1:2" x14ac:dyDescent="0.25">
      <c r="A2616" s="79">
        <v>42844.875</v>
      </c>
      <c r="B2616" s="78">
        <v>4.8739999999999997</v>
      </c>
    </row>
    <row r="2617" spans="1:2" x14ac:dyDescent="0.25">
      <c r="A2617" s="79">
        <v>42844.916666666664</v>
      </c>
      <c r="B2617" s="78">
        <v>5.2560000000000002</v>
      </c>
    </row>
    <row r="2618" spans="1:2" x14ac:dyDescent="0.25">
      <c r="A2618" s="79">
        <v>42844.958333333336</v>
      </c>
      <c r="B2618" s="78">
        <v>5.2759999999999998</v>
      </c>
    </row>
    <row r="2619" spans="1:2" x14ac:dyDescent="0.25">
      <c r="A2619" s="77">
        <v>42845</v>
      </c>
      <c r="B2619" s="78">
        <v>5.234</v>
      </c>
    </row>
    <row r="2620" spans="1:2" x14ac:dyDescent="0.25">
      <c r="A2620" s="79">
        <v>42845.041666666664</v>
      </c>
      <c r="B2620" s="78">
        <v>5.2229999999999999</v>
      </c>
    </row>
    <row r="2621" spans="1:2" x14ac:dyDescent="0.25">
      <c r="A2621" s="79">
        <v>42845.083333333336</v>
      </c>
      <c r="B2621" s="78">
        <v>5.2450000000000001</v>
      </c>
    </row>
    <row r="2622" spans="1:2" x14ac:dyDescent="0.25">
      <c r="A2622" s="79">
        <v>42845.125</v>
      </c>
      <c r="B2622" s="78">
        <v>5.2510000000000003</v>
      </c>
    </row>
    <row r="2623" spans="1:2" x14ac:dyDescent="0.25">
      <c r="A2623" s="79">
        <v>42845.166666666664</v>
      </c>
      <c r="B2623" s="78">
        <v>5.2320000000000002</v>
      </c>
    </row>
    <row r="2624" spans="1:2" x14ac:dyDescent="0.25">
      <c r="A2624" s="79">
        <v>42845.208333333336</v>
      </c>
      <c r="B2624" s="78">
        <v>4.5199999999999996</v>
      </c>
    </row>
    <row r="2625" spans="1:2" x14ac:dyDescent="0.25">
      <c r="A2625" s="79">
        <v>42845.25</v>
      </c>
      <c r="B2625" s="78">
        <v>2.6309999999999998</v>
      </c>
    </row>
    <row r="2626" spans="1:2" x14ac:dyDescent="0.25">
      <c r="A2626" s="79">
        <v>42845.291666666664</v>
      </c>
      <c r="B2626" s="78">
        <v>5.5E-2</v>
      </c>
    </row>
    <row r="2627" spans="1:2" x14ac:dyDescent="0.25">
      <c r="A2627" s="79">
        <v>42845.333333333336</v>
      </c>
      <c r="B2627" s="78">
        <v>0.05</v>
      </c>
    </row>
    <row r="2628" spans="1:2" x14ac:dyDescent="0.25">
      <c r="A2628" s="79">
        <v>42845.375</v>
      </c>
      <c r="B2628" s="78">
        <v>5.0999999999999997E-2</v>
      </c>
    </row>
    <row r="2629" spans="1:2" x14ac:dyDescent="0.25">
      <c r="A2629" s="79">
        <v>42845.416666666664</v>
      </c>
      <c r="B2629" s="78">
        <v>4.9000000000000002E-2</v>
      </c>
    </row>
    <row r="2630" spans="1:2" x14ac:dyDescent="0.25">
      <c r="A2630" s="79">
        <v>42845.458333333336</v>
      </c>
      <c r="B2630" s="78">
        <v>5.0999999999999997E-2</v>
      </c>
    </row>
    <row r="2631" spans="1:2" x14ac:dyDescent="0.25">
      <c r="A2631" s="79">
        <v>42845.5</v>
      </c>
      <c r="B2631" s="78">
        <v>5.1999999999999998E-2</v>
      </c>
    </row>
    <row r="2632" spans="1:2" x14ac:dyDescent="0.25">
      <c r="A2632" s="79">
        <v>42845.541666666664</v>
      </c>
      <c r="B2632" s="78">
        <v>5.1999999999999998E-2</v>
      </c>
    </row>
    <row r="2633" spans="1:2" x14ac:dyDescent="0.25">
      <c r="A2633" s="79">
        <v>42845.583333333336</v>
      </c>
      <c r="B2633" s="78">
        <v>0.05</v>
      </c>
    </row>
    <row r="2634" spans="1:2" x14ac:dyDescent="0.25">
      <c r="A2634" s="79">
        <v>42845.625</v>
      </c>
      <c r="B2634" s="78">
        <v>4.8000000000000001E-2</v>
      </c>
    </row>
    <row r="2635" spans="1:2" x14ac:dyDescent="0.25">
      <c r="A2635" s="79">
        <v>42845.666666666664</v>
      </c>
      <c r="B2635" s="78">
        <v>4.5999999999999999E-2</v>
      </c>
    </row>
    <row r="2636" spans="1:2" x14ac:dyDescent="0.25">
      <c r="A2636" s="79">
        <v>42845.708333333336</v>
      </c>
      <c r="B2636" s="78">
        <v>4.4999999999999998E-2</v>
      </c>
    </row>
    <row r="2637" spans="1:2" x14ac:dyDescent="0.25">
      <c r="A2637" s="79">
        <v>42845.75</v>
      </c>
      <c r="B2637" s="78">
        <v>5.1999999999999998E-2</v>
      </c>
    </row>
    <row r="2638" spans="1:2" x14ac:dyDescent="0.25">
      <c r="A2638" s="79">
        <v>42845.791666666664</v>
      </c>
      <c r="B2638" s="78">
        <v>5.3999999999999999E-2</v>
      </c>
    </row>
    <row r="2639" spans="1:2" x14ac:dyDescent="0.25">
      <c r="A2639" s="79">
        <v>42845.833333333336</v>
      </c>
      <c r="B2639" s="78">
        <v>0.71099999999999997</v>
      </c>
    </row>
    <row r="2640" spans="1:2" x14ac:dyDescent="0.25">
      <c r="A2640" s="79">
        <v>42845.875</v>
      </c>
      <c r="B2640" s="78">
        <v>4.8010000000000002</v>
      </c>
    </row>
    <row r="2641" spans="1:2" x14ac:dyDescent="0.25">
      <c r="A2641" s="79">
        <v>42845.916666666664</v>
      </c>
      <c r="B2641" s="78">
        <v>5.2640000000000002</v>
      </c>
    </row>
    <row r="2642" spans="1:2" x14ac:dyDescent="0.25">
      <c r="A2642" s="79">
        <v>42845.958333333336</v>
      </c>
      <c r="B2642" s="78">
        <v>5.2670000000000003</v>
      </c>
    </row>
    <row r="2643" spans="1:2" x14ac:dyDescent="0.25">
      <c r="A2643" s="77">
        <v>42846</v>
      </c>
      <c r="B2643" s="78">
        <v>5.2690000000000001</v>
      </c>
    </row>
    <row r="2644" spans="1:2" x14ac:dyDescent="0.25">
      <c r="A2644" s="79">
        <v>42846.041666666664</v>
      </c>
      <c r="B2644" s="78">
        <v>5.2789999999999999</v>
      </c>
    </row>
    <row r="2645" spans="1:2" x14ac:dyDescent="0.25">
      <c r="A2645" s="79">
        <v>42846.083333333336</v>
      </c>
      <c r="B2645" s="78">
        <v>5.2889999999999997</v>
      </c>
    </row>
    <row r="2646" spans="1:2" x14ac:dyDescent="0.25">
      <c r="A2646" s="79">
        <v>42846.125</v>
      </c>
      <c r="B2646" s="78">
        <v>5.2910000000000004</v>
      </c>
    </row>
    <row r="2647" spans="1:2" x14ac:dyDescent="0.25">
      <c r="A2647" s="79">
        <v>42846.166666666664</v>
      </c>
      <c r="B2647" s="78">
        <v>5.2850000000000001</v>
      </c>
    </row>
    <row r="2648" spans="1:2" x14ac:dyDescent="0.25">
      <c r="A2648" s="79">
        <v>42846.208333333336</v>
      </c>
      <c r="B2648" s="78">
        <v>4.5869999999999997</v>
      </c>
    </row>
    <row r="2649" spans="1:2" x14ac:dyDescent="0.25">
      <c r="A2649" s="79">
        <v>42846.25</v>
      </c>
      <c r="B2649" s="78">
        <v>2.5489999999999999</v>
      </c>
    </row>
    <row r="2650" spans="1:2" x14ac:dyDescent="0.25">
      <c r="A2650" s="79">
        <v>42846.291666666664</v>
      </c>
      <c r="B2650" s="78">
        <v>5.8000000000000003E-2</v>
      </c>
    </row>
    <row r="2651" spans="1:2" x14ac:dyDescent="0.25">
      <c r="A2651" s="79">
        <v>42846.333333333336</v>
      </c>
      <c r="B2651" s="78">
        <v>4.9000000000000002E-2</v>
      </c>
    </row>
    <row r="2652" spans="1:2" x14ac:dyDescent="0.25">
      <c r="A2652" s="79">
        <v>42846.375</v>
      </c>
      <c r="B2652" s="78">
        <v>4.7E-2</v>
      </c>
    </row>
    <row r="2653" spans="1:2" x14ac:dyDescent="0.25">
      <c r="A2653" s="79">
        <v>42846.416666666664</v>
      </c>
      <c r="B2653" s="78">
        <v>5.2999999999999999E-2</v>
      </c>
    </row>
    <row r="2654" spans="1:2" x14ac:dyDescent="0.25">
      <c r="A2654" s="79">
        <v>42846.458333333336</v>
      </c>
      <c r="B2654" s="78">
        <v>4.9000000000000002E-2</v>
      </c>
    </row>
    <row r="2655" spans="1:2" x14ac:dyDescent="0.25">
      <c r="A2655" s="79">
        <v>42846.5</v>
      </c>
      <c r="B2655" s="78">
        <v>0.05</v>
      </c>
    </row>
    <row r="2656" spans="1:2" x14ac:dyDescent="0.25">
      <c r="A2656" s="79">
        <v>42846.541666666664</v>
      </c>
      <c r="B2656" s="78">
        <v>5.0999999999999997E-2</v>
      </c>
    </row>
    <row r="2657" spans="1:2" x14ac:dyDescent="0.25">
      <c r="A2657" s="79">
        <v>42846.583333333336</v>
      </c>
      <c r="B2657" s="78">
        <v>5.1999999999999998E-2</v>
      </c>
    </row>
    <row r="2658" spans="1:2" x14ac:dyDescent="0.25">
      <c r="A2658" s="79">
        <v>42846.625</v>
      </c>
      <c r="B2658" s="78">
        <v>4.8000000000000001E-2</v>
      </c>
    </row>
    <row r="2659" spans="1:2" x14ac:dyDescent="0.25">
      <c r="A2659" s="79">
        <v>42846.666666666664</v>
      </c>
      <c r="B2659" s="78">
        <v>4.8000000000000001E-2</v>
      </c>
    </row>
    <row r="2660" spans="1:2" x14ac:dyDescent="0.25">
      <c r="A2660" s="79">
        <v>42846.708333333336</v>
      </c>
      <c r="B2660" s="78">
        <v>4.7E-2</v>
      </c>
    </row>
    <row r="2661" spans="1:2" x14ac:dyDescent="0.25">
      <c r="A2661" s="79">
        <v>42846.75</v>
      </c>
      <c r="B2661" s="78">
        <v>5.5E-2</v>
      </c>
    </row>
    <row r="2662" spans="1:2" x14ac:dyDescent="0.25">
      <c r="A2662" s="79">
        <v>42846.791666666664</v>
      </c>
      <c r="B2662" s="78">
        <v>5.7000000000000002E-2</v>
      </c>
    </row>
    <row r="2663" spans="1:2" x14ac:dyDescent="0.25">
      <c r="A2663" s="79">
        <v>42846.833333333336</v>
      </c>
      <c r="B2663" s="78">
        <v>0.68400000000000005</v>
      </c>
    </row>
    <row r="2664" spans="1:2" x14ac:dyDescent="0.25">
      <c r="A2664" s="79">
        <v>42846.875</v>
      </c>
      <c r="B2664" s="78">
        <v>4.7320000000000002</v>
      </c>
    </row>
    <row r="2665" spans="1:2" x14ac:dyDescent="0.25">
      <c r="A2665" s="79">
        <v>42846.916666666664</v>
      </c>
      <c r="B2665" s="78">
        <v>5.2519999999999998</v>
      </c>
    </row>
    <row r="2666" spans="1:2" x14ac:dyDescent="0.25">
      <c r="A2666" s="79">
        <v>42846.958333333336</v>
      </c>
      <c r="B2666" s="78">
        <v>5.2919999999999998</v>
      </c>
    </row>
    <row r="2667" spans="1:2" x14ac:dyDescent="0.25">
      <c r="A2667" s="77">
        <v>42847</v>
      </c>
      <c r="B2667" s="78">
        <v>5.2480000000000002</v>
      </c>
    </row>
    <row r="2668" spans="1:2" x14ac:dyDescent="0.25">
      <c r="A2668" s="79">
        <v>42847.041666666664</v>
      </c>
      <c r="B2668" s="78">
        <v>5.2759999999999998</v>
      </c>
    </row>
    <row r="2669" spans="1:2" x14ac:dyDescent="0.25">
      <c r="A2669" s="79">
        <v>42847.083333333336</v>
      </c>
      <c r="B2669" s="78">
        <v>5.2809999999999997</v>
      </c>
    </row>
    <row r="2670" spans="1:2" x14ac:dyDescent="0.25">
      <c r="A2670" s="79">
        <v>42847.125</v>
      </c>
      <c r="B2670" s="78">
        <v>5.2770000000000001</v>
      </c>
    </row>
    <row r="2671" spans="1:2" x14ac:dyDescent="0.25">
      <c r="A2671" s="79">
        <v>42847.166666666664</v>
      </c>
      <c r="B2671" s="78">
        <v>5.2720000000000002</v>
      </c>
    </row>
    <row r="2672" spans="1:2" x14ac:dyDescent="0.25">
      <c r="A2672" s="79">
        <v>42847.208333333336</v>
      </c>
      <c r="B2672" s="78">
        <v>4.5369999999999999</v>
      </c>
    </row>
    <row r="2673" spans="1:2" x14ac:dyDescent="0.25">
      <c r="A2673" s="79">
        <v>42847.25</v>
      </c>
      <c r="B2673" s="78">
        <v>2.4079999999999999</v>
      </c>
    </row>
    <row r="2674" spans="1:2" x14ac:dyDescent="0.25">
      <c r="A2674" s="79">
        <v>42847.291666666664</v>
      </c>
      <c r="B2674" s="78">
        <v>4.5999999999999999E-2</v>
      </c>
    </row>
    <row r="2675" spans="1:2" x14ac:dyDescent="0.25">
      <c r="A2675" s="79">
        <v>42847.333333333336</v>
      </c>
      <c r="B2675" s="78">
        <v>4.2999999999999997E-2</v>
      </c>
    </row>
    <row r="2676" spans="1:2" x14ac:dyDescent="0.25">
      <c r="A2676" s="79">
        <v>42847.375</v>
      </c>
      <c r="B2676" s="78">
        <v>4.2000000000000003E-2</v>
      </c>
    </row>
    <row r="2677" spans="1:2" x14ac:dyDescent="0.25">
      <c r="A2677" s="79">
        <v>42847.416666666664</v>
      </c>
      <c r="B2677" s="78">
        <v>4.5999999999999999E-2</v>
      </c>
    </row>
    <row r="2678" spans="1:2" x14ac:dyDescent="0.25">
      <c r="A2678" s="79">
        <v>42847.458333333336</v>
      </c>
      <c r="B2678" s="78">
        <v>4.4999999999999998E-2</v>
      </c>
    </row>
    <row r="2679" spans="1:2" x14ac:dyDescent="0.25">
      <c r="A2679" s="79">
        <v>42847.5</v>
      </c>
      <c r="B2679" s="78">
        <v>4.2000000000000003E-2</v>
      </c>
    </row>
    <row r="2680" spans="1:2" x14ac:dyDescent="0.25">
      <c r="A2680" s="79">
        <v>42847.541666666664</v>
      </c>
      <c r="B2680" s="78">
        <v>4.2999999999999997E-2</v>
      </c>
    </row>
    <row r="2681" spans="1:2" x14ac:dyDescent="0.25">
      <c r="A2681" s="79">
        <v>42847.583333333336</v>
      </c>
      <c r="B2681" s="78">
        <v>4.4999999999999998E-2</v>
      </c>
    </row>
    <row r="2682" spans="1:2" x14ac:dyDescent="0.25">
      <c r="A2682" s="79">
        <v>42847.625</v>
      </c>
      <c r="B2682" s="78">
        <v>4.3999999999999997E-2</v>
      </c>
    </row>
    <row r="2683" spans="1:2" x14ac:dyDescent="0.25">
      <c r="A2683" s="79">
        <v>42847.666666666664</v>
      </c>
      <c r="B2683" s="78">
        <v>4.3999999999999997E-2</v>
      </c>
    </row>
    <row r="2684" spans="1:2" x14ac:dyDescent="0.25">
      <c r="A2684" s="79">
        <v>42847.708333333336</v>
      </c>
      <c r="B2684" s="78">
        <v>4.4999999999999998E-2</v>
      </c>
    </row>
    <row r="2685" spans="1:2" x14ac:dyDescent="0.25">
      <c r="A2685" s="79">
        <v>42847.75</v>
      </c>
      <c r="B2685" s="78">
        <v>4.7E-2</v>
      </c>
    </row>
    <row r="2686" spans="1:2" x14ac:dyDescent="0.25">
      <c r="A2686" s="79">
        <v>42847.791666666664</v>
      </c>
      <c r="B2686" s="78">
        <v>4.8000000000000001E-2</v>
      </c>
    </row>
    <row r="2687" spans="1:2" x14ac:dyDescent="0.25">
      <c r="A2687" s="79">
        <v>42847.833333333336</v>
      </c>
      <c r="B2687" s="78">
        <v>0.66300000000000003</v>
      </c>
    </row>
    <row r="2688" spans="1:2" x14ac:dyDescent="0.25">
      <c r="A2688" s="79">
        <v>42847.875</v>
      </c>
      <c r="B2688" s="78">
        <v>4.5789999999999997</v>
      </c>
    </row>
    <row r="2689" spans="1:2" x14ac:dyDescent="0.25">
      <c r="A2689" s="79">
        <v>42847.916666666664</v>
      </c>
      <c r="B2689" s="78">
        <v>5.2709999999999999</v>
      </c>
    </row>
    <row r="2690" spans="1:2" x14ac:dyDescent="0.25">
      <c r="A2690" s="79">
        <v>42847.958333333336</v>
      </c>
      <c r="B2690" s="78">
        <v>5.2679999999999998</v>
      </c>
    </row>
    <row r="2691" spans="1:2" x14ac:dyDescent="0.25">
      <c r="A2691" s="77">
        <v>42848</v>
      </c>
      <c r="B2691" s="78">
        <v>5.2510000000000003</v>
      </c>
    </row>
    <row r="2692" spans="1:2" x14ac:dyDescent="0.25">
      <c r="A2692" s="79">
        <v>42848.041666666664</v>
      </c>
      <c r="B2692" s="78">
        <v>5.2519999999999998</v>
      </c>
    </row>
    <row r="2693" spans="1:2" x14ac:dyDescent="0.25">
      <c r="A2693" s="79">
        <v>42848.083333333336</v>
      </c>
      <c r="B2693" s="78">
        <v>5.258</v>
      </c>
    </row>
    <row r="2694" spans="1:2" x14ac:dyDescent="0.25">
      <c r="A2694" s="79">
        <v>42848.125</v>
      </c>
      <c r="B2694" s="78">
        <v>5.2519999999999998</v>
      </c>
    </row>
    <row r="2695" spans="1:2" x14ac:dyDescent="0.25">
      <c r="A2695" s="79">
        <v>42848.166666666664</v>
      </c>
      <c r="B2695" s="78">
        <v>5.2480000000000002</v>
      </c>
    </row>
    <row r="2696" spans="1:2" x14ac:dyDescent="0.25">
      <c r="A2696" s="79">
        <v>42848.208333333336</v>
      </c>
      <c r="B2696" s="78">
        <v>4.5060000000000002</v>
      </c>
    </row>
    <row r="2697" spans="1:2" x14ac:dyDescent="0.25">
      <c r="A2697" s="79">
        <v>42848.25</v>
      </c>
      <c r="B2697" s="78">
        <v>2.246</v>
      </c>
    </row>
    <row r="2698" spans="1:2" x14ac:dyDescent="0.25">
      <c r="A2698" s="79">
        <v>42848.291666666664</v>
      </c>
      <c r="B2698" s="78">
        <v>4.5999999999999999E-2</v>
      </c>
    </row>
    <row r="2699" spans="1:2" x14ac:dyDescent="0.25">
      <c r="A2699" s="79">
        <v>42848.333333333336</v>
      </c>
      <c r="B2699" s="78">
        <v>4.1000000000000002E-2</v>
      </c>
    </row>
    <row r="2700" spans="1:2" x14ac:dyDescent="0.25">
      <c r="A2700" s="79">
        <v>42848.375</v>
      </c>
      <c r="B2700" s="78">
        <v>0.04</v>
      </c>
    </row>
    <row r="2701" spans="1:2" x14ac:dyDescent="0.25">
      <c r="A2701" s="79">
        <v>42848.416666666664</v>
      </c>
      <c r="B2701" s="78">
        <v>4.5999999999999999E-2</v>
      </c>
    </row>
    <row r="2702" spans="1:2" x14ac:dyDescent="0.25">
      <c r="A2702" s="79">
        <v>42848.458333333336</v>
      </c>
      <c r="B2702" s="78">
        <v>4.8000000000000001E-2</v>
      </c>
    </row>
    <row r="2703" spans="1:2" x14ac:dyDescent="0.25">
      <c r="A2703" s="79">
        <v>42848.5</v>
      </c>
      <c r="B2703" s="78">
        <v>4.5999999999999999E-2</v>
      </c>
    </row>
    <row r="2704" spans="1:2" x14ac:dyDescent="0.25">
      <c r="A2704" s="79">
        <v>42848.541666666664</v>
      </c>
      <c r="B2704" s="78">
        <v>4.7E-2</v>
      </c>
    </row>
    <row r="2705" spans="1:2" x14ac:dyDescent="0.25">
      <c r="A2705" s="79">
        <v>42848.583333333336</v>
      </c>
      <c r="B2705" s="78">
        <v>4.7E-2</v>
      </c>
    </row>
    <row r="2706" spans="1:2" x14ac:dyDescent="0.25">
      <c r="A2706" s="79">
        <v>42848.625</v>
      </c>
      <c r="B2706" s="78">
        <v>4.8000000000000001E-2</v>
      </c>
    </row>
    <row r="2707" spans="1:2" x14ac:dyDescent="0.25">
      <c r="A2707" s="79">
        <v>42848.666666666664</v>
      </c>
      <c r="B2707" s="78">
        <v>4.5999999999999999E-2</v>
      </c>
    </row>
    <row r="2708" spans="1:2" x14ac:dyDescent="0.25">
      <c r="A2708" s="79">
        <v>42848.708333333336</v>
      </c>
      <c r="B2708" s="78">
        <v>4.5999999999999999E-2</v>
      </c>
    </row>
    <row r="2709" spans="1:2" x14ac:dyDescent="0.25">
      <c r="A2709" s="79">
        <v>42848.75</v>
      </c>
      <c r="B2709" s="78">
        <v>5.0999999999999997E-2</v>
      </c>
    </row>
    <row r="2710" spans="1:2" x14ac:dyDescent="0.25">
      <c r="A2710" s="79">
        <v>42848.791666666664</v>
      </c>
      <c r="B2710" s="78">
        <v>5.3999999999999999E-2</v>
      </c>
    </row>
    <row r="2711" spans="1:2" x14ac:dyDescent="0.25">
      <c r="A2711" s="79">
        <v>42848.833333333336</v>
      </c>
      <c r="B2711" s="78">
        <v>0.64300000000000002</v>
      </c>
    </row>
    <row r="2712" spans="1:2" x14ac:dyDescent="0.25">
      <c r="A2712" s="79">
        <v>42848.875</v>
      </c>
      <c r="B2712" s="78">
        <v>4.5010000000000003</v>
      </c>
    </row>
    <row r="2713" spans="1:2" x14ac:dyDescent="0.25">
      <c r="A2713" s="79">
        <v>42848.916666666664</v>
      </c>
      <c r="B2713" s="78">
        <v>5.274</v>
      </c>
    </row>
    <row r="2714" spans="1:2" x14ac:dyDescent="0.25">
      <c r="A2714" s="79">
        <v>42848.958333333336</v>
      </c>
      <c r="B2714" s="78">
        <v>5.242</v>
      </c>
    </row>
    <row r="2715" spans="1:2" x14ac:dyDescent="0.25">
      <c r="A2715" s="77">
        <v>42849</v>
      </c>
      <c r="B2715" s="78">
        <v>5.2480000000000002</v>
      </c>
    </row>
    <row r="2716" spans="1:2" x14ac:dyDescent="0.25">
      <c r="A2716" s="79">
        <v>42849.041666666664</v>
      </c>
      <c r="B2716" s="78">
        <v>5.2569999999999997</v>
      </c>
    </row>
    <row r="2717" spans="1:2" x14ac:dyDescent="0.25">
      <c r="A2717" s="79">
        <v>42849.083333333336</v>
      </c>
      <c r="B2717" s="78">
        <v>5.2489999999999997</v>
      </c>
    </row>
    <row r="2718" spans="1:2" x14ac:dyDescent="0.25">
      <c r="A2718" s="79">
        <v>42849.125</v>
      </c>
      <c r="B2718" s="78">
        <v>5.2569999999999997</v>
      </c>
    </row>
    <row r="2719" spans="1:2" x14ac:dyDescent="0.25">
      <c r="A2719" s="79">
        <v>42849.166666666664</v>
      </c>
      <c r="B2719" s="78">
        <v>5.2460000000000004</v>
      </c>
    </row>
    <row r="2720" spans="1:2" x14ac:dyDescent="0.25">
      <c r="A2720" s="79">
        <v>42849.208333333336</v>
      </c>
      <c r="B2720" s="78">
        <v>4.4580000000000002</v>
      </c>
    </row>
    <row r="2721" spans="1:2" x14ac:dyDescent="0.25">
      <c r="A2721" s="79">
        <v>42849.25</v>
      </c>
      <c r="B2721" s="78">
        <v>2.0779999999999998</v>
      </c>
    </row>
    <row r="2722" spans="1:2" x14ac:dyDescent="0.25">
      <c r="A2722" s="79">
        <v>42849.291666666664</v>
      </c>
      <c r="B2722" s="78">
        <v>5.1999999999999998E-2</v>
      </c>
    </row>
    <row r="2723" spans="1:2" x14ac:dyDescent="0.25">
      <c r="A2723" s="79">
        <v>42849.333333333336</v>
      </c>
      <c r="B2723" s="78">
        <v>4.7E-2</v>
      </c>
    </row>
    <row r="2724" spans="1:2" x14ac:dyDescent="0.25">
      <c r="A2724" s="79">
        <v>42849.375</v>
      </c>
      <c r="B2724" s="78">
        <v>4.8000000000000001E-2</v>
      </c>
    </row>
    <row r="2725" spans="1:2" x14ac:dyDescent="0.25">
      <c r="A2725" s="79">
        <v>42849.416666666664</v>
      </c>
      <c r="B2725" s="78">
        <v>0.05</v>
      </c>
    </row>
    <row r="2726" spans="1:2" x14ac:dyDescent="0.25">
      <c r="A2726" s="79">
        <v>42849.458333333336</v>
      </c>
      <c r="B2726" s="78">
        <v>5.1999999999999998E-2</v>
      </c>
    </row>
    <row r="2727" spans="1:2" x14ac:dyDescent="0.25">
      <c r="A2727" s="79">
        <v>42849.5</v>
      </c>
      <c r="B2727" s="78">
        <v>5.0999999999999997E-2</v>
      </c>
    </row>
    <row r="2728" spans="1:2" x14ac:dyDescent="0.25">
      <c r="A2728" s="79">
        <v>42849.541666666664</v>
      </c>
      <c r="B2728" s="78">
        <v>4.8000000000000001E-2</v>
      </c>
    </row>
    <row r="2729" spans="1:2" x14ac:dyDescent="0.25">
      <c r="A2729" s="79">
        <v>42849.583333333336</v>
      </c>
      <c r="B2729" s="78">
        <v>4.7E-2</v>
      </c>
    </row>
    <row r="2730" spans="1:2" x14ac:dyDescent="0.25">
      <c r="A2730" s="79">
        <v>42849.625</v>
      </c>
      <c r="B2730" s="78">
        <v>4.5999999999999999E-2</v>
      </c>
    </row>
    <row r="2731" spans="1:2" x14ac:dyDescent="0.25">
      <c r="A2731" s="79">
        <v>42849.666666666664</v>
      </c>
      <c r="B2731" s="78">
        <v>4.4999999999999998E-2</v>
      </c>
    </row>
    <row r="2732" spans="1:2" x14ac:dyDescent="0.25">
      <c r="A2732" s="79">
        <v>42849.708333333336</v>
      </c>
      <c r="B2732" s="78">
        <v>5.3999999999999999E-2</v>
      </c>
    </row>
    <row r="2733" spans="1:2" x14ac:dyDescent="0.25">
      <c r="A2733" s="79">
        <v>42849.75</v>
      </c>
      <c r="B2733" s="78">
        <v>0.06</v>
      </c>
    </row>
    <row r="2734" spans="1:2" x14ac:dyDescent="0.25">
      <c r="A2734" s="79">
        <v>42849.791666666664</v>
      </c>
      <c r="B2734" s="78">
        <v>6.3E-2</v>
      </c>
    </row>
    <row r="2735" spans="1:2" x14ac:dyDescent="0.25">
      <c r="A2735" s="79">
        <v>42849.833333333336</v>
      </c>
      <c r="B2735" s="78">
        <v>0.63900000000000001</v>
      </c>
    </row>
    <row r="2736" spans="1:2" x14ac:dyDescent="0.25">
      <c r="A2736" s="79">
        <v>42849.875</v>
      </c>
      <c r="B2736" s="78">
        <v>4.335</v>
      </c>
    </row>
    <row r="2737" spans="1:2" x14ac:dyDescent="0.25">
      <c r="A2737" s="79">
        <v>42849.916666666664</v>
      </c>
      <c r="B2737" s="78">
        <v>5.2290000000000001</v>
      </c>
    </row>
    <row r="2738" spans="1:2" x14ac:dyDescent="0.25">
      <c r="A2738" s="79">
        <v>42849.958333333336</v>
      </c>
      <c r="B2738" s="78">
        <v>5.2320000000000002</v>
      </c>
    </row>
    <row r="2739" spans="1:2" x14ac:dyDescent="0.25">
      <c r="A2739" s="77">
        <v>42850</v>
      </c>
      <c r="B2739" s="78">
        <v>5.1959999999999997</v>
      </c>
    </row>
    <row r="2740" spans="1:2" x14ac:dyDescent="0.25">
      <c r="A2740" s="79">
        <v>42850.041666666664</v>
      </c>
      <c r="B2740" s="78">
        <v>5.2009999999999996</v>
      </c>
    </row>
    <row r="2741" spans="1:2" x14ac:dyDescent="0.25">
      <c r="A2741" s="79">
        <v>42850.083333333336</v>
      </c>
      <c r="B2741" s="78">
        <v>5.2140000000000004</v>
      </c>
    </row>
    <row r="2742" spans="1:2" x14ac:dyDescent="0.25">
      <c r="A2742" s="79">
        <v>42850.125</v>
      </c>
      <c r="B2742" s="78">
        <v>5.2220000000000004</v>
      </c>
    </row>
    <row r="2743" spans="1:2" x14ac:dyDescent="0.25">
      <c r="A2743" s="79">
        <v>42850.166666666664</v>
      </c>
      <c r="B2743" s="78">
        <v>5.2160000000000002</v>
      </c>
    </row>
    <row r="2744" spans="1:2" x14ac:dyDescent="0.25">
      <c r="A2744" s="79">
        <v>42850.208333333336</v>
      </c>
      <c r="B2744" s="78">
        <v>4.4059999999999997</v>
      </c>
    </row>
    <row r="2745" spans="1:2" x14ac:dyDescent="0.25">
      <c r="A2745" s="79">
        <v>42850.25</v>
      </c>
      <c r="B2745" s="78">
        <v>1.929</v>
      </c>
    </row>
    <row r="2746" spans="1:2" x14ac:dyDescent="0.25">
      <c r="A2746" s="79">
        <v>42850.291666666664</v>
      </c>
      <c r="B2746" s="78">
        <v>4.5999999999999999E-2</v>
      </c>
    </row>
    <row r="2747" spans="1:2" x14ac:dyDescent="0.25">
      <c r="A2747" s="79">
        <v>42850.333333333336</v>
      </c>
      <c r="B2747" s="78">
        <v>4.7E-2</v>
      </c>
    </row>
    <row r="2748" spans="1:2" x14ac:dyDescent="0.25">
      <c r="A2748" s="79">
        <v>42850.375</v>
      </c>
      <c r="B2748" s="78">
        <v>4.5999999999999999E-2</v>
      </c>
    </row>
    <row r="2749" spans="1:2" x14ac:dyDescent="0.25">
      <c r="A2749" s="79">
        <v>42850.416666666664</v>
      </c>
      <c r="B2749" s="78">
        <v>4.9000000000000002E-2</v>
      </c>
    </row>
    <row r="2750" spans="1:2" x14ac:dyDescent="0.25">
      <c r="A2750" s="79">
        <v>42850.458333333336</v>
      </c>
      <c r="B2750" s="78">
        <v>4.8000000000000001E-2</v>
      </c>
    </row>
    <row r="2751" spans="1:2" x14ac:dyDescent="0.25">
      <c r="A2751" s="79">
        <v>42850.5</v>
      </c>
      <c r="B2751" s="78">
        <v>5.5E-2</v>
      </c>
    </row>
    <row r="2752" spans="1:2" x14ac:dyDescent="0.25">
      <c r="A2752" s="79">
        <v>42850.541666666664</v>
      </c>
      <c r="B2752" s="78">
        <v>4.7E-2</v>
      </c>
    </row>
    <row r="2753" spans="1:2" x14ac:dyDescent="0.25">
      <c r="A2753" s="79">
        <v>42850.583333333336</v>
      </c>
      <c r="B2753" s="78">
        <v>4.5999999999999999E-2</v>
      </c>
    </row>
    <row r="2754" spans="1:2" x14ac:dyDescent="0.25">
      <c r="A2754" s="79">
        <v>42850.625</v>
      </c>
      <c r="B2754" s="78">
        <v>4.5999999999999999E-2</v>
      </c>
    </row>
    <row r="2755" spans="1:2" x14ac:dyDescent="0.25">
      <c r="A2755" s="79">
        <v>42850.666666666664</v>
      </c>
      <c r="B2755" s="78">
        <v>4.4999999999999998E-2</v>
      </c>
    </row>
    <row r="2756" spans="1:2" x14ac:dyDescent="0.25">
      <c r="A2756" s="79">
        <v>42850.708333333336</v>
      </c>
      <c r="B2756" s="78">
        <v>5.3999999999999999E-2</v>
      </c>
    </row>
    <row r="2757" spans="1:2" x14ac:dyDescent="0.25">
      <c r="A2757" s="79">
        <v>42850.75</v>
      </c>
      <c r="B2757" s="78">
        <v>5.6000000000000001E-2</v>
      </c>
    </row>
    <row r="2758" spans="1:2" x14ac:dyDescent="0.25">
      <c r="A2758" s="79">
        <v>42850.791666666664</v>
      </c>
      <c r="B2758" s="78">
        <v>0.06</v>
      </c>
    </row>
    <row r="2759" spans="1:2" x14ac:dyDescent="0.25">
      <c r="A2759" s="79">
        <v>42850.833333333336</v>
      </c>
      <c r="B2759" s="78">
        <v>0.621</v>
      </c>
    </row>
    <row r="2760" spans="1:2" x14ac:dyDescent="0.25">
      <c r="A2760" s="79">
        <v>42850.875</v>
      </c>
      <c r="B2760" s="78">
        <v>4.3159999999999998</v>
      </c>
    </row>
    <row r="2761" spans="1:2" x14ac:dyDescent="0.25">
      <c r="A2761" s="79">
        <v>42850.916666666664</v>
      </c>
      <c r="B2761" s="78">
        <v>5.1440000000000001</v>
      </c>
    </row>
    <row r="2762" spans="1:2" x14ac:dyDescent="0.25">
      <c r="A2762" s="79">
        <v>42850.958333333336</v>
      </c>
      <c r="B2762" s="78">
        <v>5.125</v>
      </c>
    </row>
    <row r="2763" spans="1:2" x14ac:dyDescent="0.25">
      <c r="A2763" s="77">
        <v>42851</v>
      </c>
      <c r="B2763" s="78">
        <v>5.1379999999999999</v>
      </c>
    </row>
    <row r="2764" spans="1:2" x14ac:dyDescent="0.25">
      <c r="A2764" s="79">
        <v>42851.041666666664</v>
      </c>
      <c r="B2764" s="78">
        <v>5.149</v>
      </c>
    </row>
    <row r="2765" spans="1:2" x14ac:dyDescent="0.25">
      <c r="A2765" s="79">
        <v>42851.083333333336</v>
      </c>
      <c r="B2765" s="78">
        <v>5.1749999999999998</v>
      </c>
    </row>
    <row r="2766" spans="1:2" x14ac:dyDescent="0.25">
      <c r="A2766" s="79">
        <v>42851.125</v>
      </c>
      <c r="B2766" s="78">
        <v>5.1920000000000002</v>
      </c>
    </row>
    <row r="2767" spans="1:2" x14ac:dyDescent="0.25">
      <c r="A2767" s="79">
        <v>42851.166666666664</v>
      </c>
      <c r="B2767" s="78">
        <v>5.1829999999999998</v>
      </c>
    </row>
    <row r="2768" spans="1:2" x14ac:dyDescent="0.25">
      <c r="A2768" s="79">
        <v>42851.208333333336</v>
      </c>
      <c r="B2768" s="78">
        <v>4.3600000000000003</v>
      </c>
    </row>
    <row r="2769" spans="1:2" x14ac:dyDescent="0.25">
      <c r="A2769" s="79">
        <v>42851.25</v>
      </c>
      <c r="B2769" s="78">
        <v>1.8120000000000001</v>
      </c>
    </row>
    <row r="2770" spans="1:2" x14ac:dyDescent="0.25">
      <c r="A2770" s="79">
        <v>42851.291666666664</v>
      </c>
      <c r="B2770" s="78">
        <v>4.4999999999999998E-2</v>
      </c>
    </row>
    <row r="2771" spans="1:2" x14ac:dyDescent="0.25">
      <c r="A2771" s="79">
        <v>42851.333333333336</v>
      </c>
      <c r="B2771" s="78">
        <v>4.5999999999999999E-2</v>
      </c>
    </row>
    <row r="2772" spans="1:2" x14ac:dyDescent="0.25">
      <c r="A2772" s="79">
        <v>42851.375</v>
      </c>
      <c r="B2772" s="78">
        <v>4.8000000000000001E-2</v>
      </c>
    </row>
    <row r="2773" spans="1:2" x14ac:dyDescent="0.25">
      <c r="A2773" s="79">
        <v>42851.416666666664</v>
      </c>
      <c r="B2773" s="78">
        <v>5.1999999999999998E-2</v>
      </c>
    </row>
    <row r="2774" spans="1:2" x14ac:dyDescent="0.25">
      <c r="A2774" s="79">
        <v>42851.458333333336</v>
      </c>
      <c r="B2774" s="78">
        <v>4.9000000000000002E-2</v>
      </c>
    </row>
    <row r="2775" spans="1:2" x14ac:dyDescent="0.25">
      <c r="A2775" s="79">
        <v>42851.5</v>
      </c>
      <c r="B2775" s="78">
        <v>4.9000000000000002E-2</v>
      </c>
    </row>
    <row r="2776" spans="1:2" x14ac:dyDescent="0.25">
      <c r="A2776" s="79">
        <v>42851.541666666664</v>
      </c>
      <c r="B2776" s="78">
        <v>4.9000000000000002E-2</v>
      </c>
    </row>
    <row r="2777" spans="1:2" x14ac:dyDescent="0.25">
      <c r="A2777" s="79">
        <v>42851.583333333336</v>
      </c>
      <c r="B2777" s="78">
        <v>5.0999999999999997E-2</v>
      </c>
    </row>
    <row r="2778" spans="1:2" x14ac:dyDescent="0.25">
      <c r="A2778" s="79">
        <v>42851.625</v>
      </c>
      <c r="B2778" s="78">
        <v>4.7E-2</v>
      </c>
    </row>
    <row r="2779" spans="1:2" x14ac:dyDescent="0.25">
      <c r="A2779" s="79">
        <v>42851.666666666664</v>
      </c>
      <c r="B2779" s="78">
        <v>4.3999999999999997E-2</v>
      </c>
    </row>
    <row r="2780" spans="1:2" x14ac:dyDescent="0.25">
      <c r="A2780" s="79">
        <v>42851.708333333336</v>
      </c>
      <c r="B2780" s="78">
        <v>4.2000000000000003E-2</v>
      </c>
    </row>
    <row r="2781" spans="1:2" x14ac:dyDescent="0.25">
      <c r="A2781" s="79">
        <v>42851.75</v>
      </c>
      <c r="B2781" s="78">
        <v>4.2000000000000003E-2</v>
      </c>
    </row>
    <row r="2782" spans="1:2" x14ac:dyDescent="0.25">
      <c r="A2782" s="79">
        <v>42851.791666666664</v>
      </c>
      <c r="B2782" s="78">
        <v>4.2000000000000003E-2</v>
      </c>
    </row>
    <row r="2783" spans="1:2" x14ac:dyDescent="0.25">
      <c r="A2783" s="79">
        <v>42851.833333333336</v>
      </c>
      <c r="B2783" s="78">
        <v>0.57899999999999996</v>
      </c>
    </row>
    <row r="2784" spans="1:2" x14ac:dyDescent="0.25">
      <c r="A2784" s="79">
        <v>42851.875</v>
      </c>
      <c r="B2784" s="78">
        <v>4.1520000000000001</v>
      </c>
    </row>
    <row r="2785" spans="1:2" x14ac:dyDescent="0.25">
      <c r="A2785" s="79">
        <v>42851.916666666664</v>
      </c>
      <c r="B2785" s="78">
        <v>5.2140000000000004</v>
      </c>
    </row>
    <row r="2786" spans="1:2" x14ac:dyDescent="0.25">
      <c r="A2786" s="79">
        <v>42851.958333333336</v>
      </c>
      <c r="B2786" s="78">
        <v>5.2329999999999997</v>
      </c>
    </row>
    <row r="2787" spans="1:2" x14ac:dyDescent="0.25">
      <c r="A2787" s="77">
        <v>42852</v>
      </c>
      <c r="B2787" s="78">
        <v>5.2249999999999996</v>
      </c>
    </row>
    <row r="2788" spans="1:2" x14ac:dyDescent="0.25">
      <c r="A2788" s="79">
        <v>42852.041666666664</v>
      </c>
      <c r="B2788" s="78">
        <v>5.2430000000000003</v>
      </c>
    </row>
    <row r="2789" spans="1:2" x14ac:dyDescent="0.25">
      <c r="A2789" s="79">
        <v>42852.083333333336</v>
      </c>
      <c r="B2789" s="78">
        <v>5.234</v>
      </c>
    </row>
    <row r="2790" spans="1:2" x14ac:dyDescent="0.25">
      <c r="A2790" s="79">
        <v>42852.125</v>
      </c>
      <c r="B2790" s="78">
        <v>5.2130000000000001</v>
      </c>
    </row>
    <row r="2791" spans="1:2" x14ac:dyDescent="0.25">
      <c r="A2791" s="79">
        <v>42852.166666666664</v>
      </c>
      <c r="B2791" s="78">
        <v>5.202</v>
      </c>
    </row>
    <row r="2792" spans="1:2" x14ac:dyDescent="0.25">
      <c r="A2792" s="79">
        <v>42852.208333333336</v>
      </c>
      <c r="B2792" s="78">
        <v>4.3940000000000001</v>
      </c>
    </row>
    <row r="2793" spans="1:2" x14ac:dyDescent="0.25">
      <c r="A2793" s="79">
        <v>42852.25</v>
      </c>
      <c r="B2793" s="78">
        <v>1.7130000000000001</v>
      </c>
    </row>
    <row r="2794" spans="1:2" x14ac:dyDescent="0.25">
      <c r="A2794" s="79">
        <v>42852.291666666664</v>
      </c>
      <c r="B2794" s="78">
        <v>4.8000000000000001E-2</v>
      </c>
    </row>
    <row r="2795" spans="1:2" x14ac:dyDescent="0.25">
      <c r="A2795" s="79">
        <v>42852.333333333336</v>
      </c>
      <c r="B2795" s="78">
        <v>4.7E-2</v>
      </c>
    </row>
    <row r="2796" spans="1:2" x14ac:dyDescent="0.25">
      <c r="A2796" s="79">
        <v>42852.375</v>
      </c>
      <c r="B2796" s="78">
        <v>4.4999999999999998E-2</v>
      </c>
    </row>
    <row r="2797" spans="1:2" x14ac:dyDescent="0.25">
      <c r="A2797" s="79">
        <v>42852.416666666664</v>
      </c>
      <c r="B2797" s="78">
        <v>5.0999999999999997E-2</v>
      </c>
    </row>
    <row r="2798" spans="1:2" x14ac:dyDescent="0.25">
      <c r="A2798" s="79">
        <v>42852.458333333336</v>
      </c>
      <c r="B2798" s="78">
        <v>0.05</v>
      </c>
    </row>
    <row r="2799" spans="1:2" x14ac:dyDescent="0.25">
      <c r="A2799" s="79">
        <v>42852.5</v>
      </c>
      <c r="B2799" s="78">
        <v>4.7E-2</v>
      </c>
    </row>
    <row r="2800" spans="1:2" x14ac:dyDescent="0.25">
      <c r="A2800" s="79">
        <v>42852.541666666664</v>
      </c>
      <c r="B2800" s="78">
        <v>4.7E-2</v>
      </c>
    </row>
    <row r="2801" spans="1:2" x14ac:dyDescent="0.25">
      <c r="A2801" s="79">
        <v>42852.583333333336</v>
      </c>
      <c r="B2801" s="78">
        <v>4.4999999999999998E-2</v>
      </c>
    </row>
    <row r="2802" spans="1:2" x14ac:dyDescent="0.25">
      <c r="A2802" s="79">
        <v>42852.625</v>
      </c>
      <c r="B2802" s="78">
        <v>4.5999999999999999E-2</v>
      </c>
    </row>
    <row r="2803" spans="1:2" x14ac:dyDescent="0.25">
      <c r="A2803" s="79">
        <v>42852.666666666664</v>
      </c>
      <c r="B2803" s="78">
        <v>4.3999999999999997E-2</v>
      </c>
    </row>
    <row r="2804" spans="1:2" x14ac:dyDescent="0.25">
      <c r="A2804" s="79">
        <v>42852.708333333336</v>
      </c>
      <c r="B2804" s="78">
        <v>4.3999999999999997E-2</v>
      </c>
    </row>
    <row r="2805" spans="1:2" x14ac:dyDescent="0.25">
      <c r="A2805" s="79">
        <v>42852.75</v>
      </c>
      <c r="B2805" s="78">
        <v>4.2000000000000003E-2</v>
      </c>
    </row>
    <row r="2806" spans="1:2" x14ac:dyDescent="0.25">
      <c r="A2806" s="79">
        <v>42852.791666666664</v>
      </c>
      <c r="B2806" s="78">
        <v>4.5999999999999999E-2</v>
      </c>
    </row>
    <row r="2807" spans="1:2" x14ac:dyDescent="0.25">
      <c r="A2807" s="79">
        <v>42852.833333333336</v>
      </c>
      <c r="B2807" s="78">
        <v>0.56399999999999995</v>
      </c>
    </row>
    <row r="2808" spans="1:2" x14ac:dyDescent="0.25">
      <c r="A2808" s="79">
        <v>42852.875</v>
      </c>
      <c r="B2808" s="78">
        <v>4.0540000000000003</v>
      </c>
    </row>
    <row r="2809" spans="1:2" x14ac:dyDescent="0.25">
      <c r="A2809" s="79">
        <v>42852.916666666664</v>
      </c>
      <c r="B2809" s="78">
        <v>5.2050000000000001</v>
      </c>
    </row>
    <row r="2810" spans="1:2" x14ac:dyDescent="0.25">
      <c r="A2810" s="79">
        <v>42852.958333333336</v>
      </c>
      <c r="B2810" s="78">
        <v>5.2380000000000004</v>
      </c>
    </row>
    <row r="2811" spans="1:2" x14ac:dyDescent="0.25">
      <c r="A2811" s="77">
        <v>42853</v>
      </c>
      <c r="B2811" s="78">
        <v>5.2309999999999999</v>
      </c>
    </row>
    <row r="2812" spans="1:2" x14ac:dyDescent="0.25">
      <c r="A2812" s="79">
        <v>42853.041666666664</v>
      </c>
      <c r="B2812" s="78">
        <v>5.2309999999999999</v>
      </c>
    </row>
    <row r="2813" spans="1:2" x14ac:dyDescent="0.25">
      <c r="A2813" s="79">
        <v>42853.083333333336</v>
      </c>
      <c r="B2813" s="78">
        <v>5.2679999999999998</v>
      </c>
    </row>
    <row r="2814" spans="1:2" x14ac:dyDescent="0.25">
      <c r="A2814" s="79">
        <v>42853.125</v>
      </c>
      <c r="B2814" s="78">
        <v>5.2809999999999997</v>
      </c>
    </row>
    <row r="2815" spans="1:2" x14ac:dyDescent="0.25">
      <c r="A2815" s="79">
        <v>42853.166666666664</v>
      </c>
      <c r="B2815" s="78">
        <v>5.234</v>
      </c>
    </row>
    <row r="2816" spans="1:2" x14ac:dyDescent="0.25">
      <c r="A2816" s="79">
        <v>42853.208333333336</v>
      </c>
      <c r="B2816" s="78">
        <v>4.4249999999999998</v>
      </c>
    </row>
    <row r="2817" spans="1:2" x14ac:dyDescent="0.25">
      <c r="A2817" s="79">
        <v>42853.25</v>
      </c>
      <c r="B2817" s="78">
        <v>1.569</v>
      </c>
    </row>
    <row r="2818" spans="1:2" x14ac:dyDescent="0.25">
      <c r="A2818" s="79">
        <v>42853.291666666664</v>
      </c>
      <c r="B2818" s="78">
        <v>4.8000000000000001E-2</v>
      </c>
    </row>
    <row r="2819" spans="1:2" x14ac:dyDescent="0.25">
      <c r="A2819" s="79">
        <v>42853.333333333336</v>
      </c>
      <c r="B2819" s="78">
        <v>4.4999999999999998E-2</v>
      </c>
    </row>
    <row r="2820" spans="1:2" x14ac:dyDescent="0.25">
      <c r="A2820" s="79">
        <v>42853.375</v>
      </c>
      <c r="B2820" s="78">
        <v>4.5999999999999999E-2</v>
      </c>
    </row>
    <row r="2821" spans="1:2" x14ac:dyDescent="0.25">
      <c r="A2821" s="79">
        <v>42853.416666666664</v>
      </c>
      <c r="B2821" s="78">
        <v>4.4999999999999998E-2</v>
      </c>
    </row>
    <row r="2822" spans="1:2" x14ac:dyDescent="0.25">
      <c r="A2822" s="79">
        <v>42853.458333333336</v>
      </c>
      <c r="B2822" s="78">
        <v>5.3999999999999999E-2</v>
      </c>
    </row>
    <row r="2823" spans="1:2" x14ac:dyDescent="0.25">
      <c r="A2823" s="79">
        <v>42853.5</v>
      </c>
      <c r="B2823" s="78">
        <v>4.9000000000000002E-2</v>
      </c>
    </row>
    <row r="2824" spans="1:2" x14ac:dyDescent="0.25">
      <c r="A2824" s="79">
        <v>42853.541666666664</v>
      </c>
      <c r="B2824" s="78">
        <v>0.05</v>
      </c>
    </row>
    <row r="2825" spans="1:2" x14ac:dyDescent="0.25">
      <c r="A2825" s="79">
        <v>42853.583333333336</v>
      </c>
      <c r="B2825" s="78">
        <v>4.9000000000000002E-2</v>
      </c>
    </row>
    <row r="2826" spans="1:2" x14ac:dyDescent="0.25">
      <c r="A2826" s="79">
        <v>42853.625</v>
      </c>
      <c r="B2826" s="78">
        <v>4.8000000000000001E-2</v>
      </c>
    </row>
    <row r="2827" spans="1:2" x14ac:dyDescent="0.25">
      <c r="A2827" s="79">
        <v>42853.666666666664</v>
      </c>
      <c r="B2827" s="78">
        <v>4.5999999999999999E-2</v>
      </c>
    </row>
    <row r="2828" spans="1:2" x14ac:dyDescent="0.25">
      <c r="A2828" s="79">
        <v>42853.708333333336</v>
      </c>
      <c r="B2828" s="78">
        <v>4.5999999999999999E-2</v>
      </c>
    </row>
    <row r="2829" spans="1:2" x14ac:dyDescent="0.25">
      <c r="A2829" s="79">
        <v>42853.75</v>
      </c>
      <c r="B2829" s="78">
        <v>4.8000000000000001E-2</v>
      </c>
    </row>
    <row r="2830" spans="1:2" x14ac:dyDescent="0.25">
      <c r="A2830" s="79">
        <v>42853.791666666664</v>
      </c>
      <c r="B2830" s="78">
        <v>0.05</v>
      </c>
    </row>
    <row r="2831" spans="1:2" x14ac:dyDescent="0.25">
      <c r="A2831" s="79">
        <v>42853.833333333336</v>
      </c>
      <c r="B2831" s="78">
        <v>0.53800000000000003</v>
      </c>
    </row>
    <row r="2832" spans="1:2" x14ac:dyDescent="0.25">
      <c r="A2832" s="79">
        <v>42853.875</v>
      </c>
      <c r="B2832" s="78">
        <v>3.944</v>
      </c>
    </row>
    <row r="2833" spans="1:2" x14ac:dyDescent="0.25">
      <c r="A2833" s="79">
        <v>42853.916666666664</v>
      </c>
      <c r="B2833" s="78">
        <v>5.2270000000000003</v>
      </c>
    </row>
    <row r="2834" spans="1:2" x14ac:dyDescent="0.25">
      <c r="A2834" s="79">
        <v>42853.958333333336</v>
      </c>
      <c r="B2834" s="78">
        <v>5.2489999999999997</v>
      </c>
    </row>
    <row r="2835" spans="1:2" x14ac:dyDescent="0.25">
      <c r="A2835" s="77">
        <v>42854</v>
      </c>
      <c r="B2835" s="78">
        <v>5.2450000000000001</v>
      </c>
    </row>
    <row r="2836" spans="1:2" x14ac:dyDescent="0.25">
      <c r="A2836" s="79">
        <v>42854.041666666664</v>
      </c>
      <c r="B2836" s="78">
        <v>5.2489999999999997</v>
      </c>
    </row>
    <row r="2837" spans="1:2" x14ac:dyDescent="0.25">
      <c r="A2837" s="79">
        <v>42854.083333333336</v>
      </c>
      <c r="B2837" s="78">
        <v>5.25</v>
      </c>
    </row>
    <row r="2838" spans="1:2" x14ac:dyDescent="0.25">
      <c r="A2838" s="79">
        <v>42854.125</v>
      </c>
      <c r="B2838" s="78">
        <v>5.2590000000000003</v>
      </c>
    </row>
    <row r="2839" spans="1:2" x14ac:dyDescent="0.25">
      <c r="A2839" s="79">
        <v>42854.166666666664</v>
      </c>
      <c r="B2839" s="78">
        <v>5.1980000000000004</v>
      </c>
    </row>
    <row r="2840" spans="1:2" x14ac:dyDescent="0.25">
      <c r="A2840" s="79">
        <v>42854.208333333336</v>
      </c>
      <c r="B2840" s="78">
        <v>4.431</v>
      </c>
    </row>
    <row r="2841" spans="1:2" x14ac:dyDescent="0.25">
      <c r="A2841" s="79">
        <v>42854.25</v>
      </c>
      <c r="B2841" s="78">
        <v>1.429</v>
      </c>
    </row>
    <row r="2842" spans="1:2" x14ac:dyDescent="0.25">
      <c r="A2842" s="79">
        <v>42854.291666666664</v>
      </c>
      <c r="B2842" s="78">
        <v>4.3999999999999997E-2</v>
      </c>
    </row>
    <row r="2843" spans="1:2" x14ac:dyDescent="0.25">
      <c r="A2843" s="79">
        <v>42854.333333333336</v>
      </c>
      <c r="B2843" s="78">
        <v>4.1000000000000002E-2</v>
      </c>
    </row>
    <row r="2844" spans="1:2" x14ac:dyDescent="0.25">
      <c r="A2844" s="79">
        <v>42854.375</v>
      </c>
      <c r="B2844" s="78">
        <v>0.04</v>
      </c>
    </row>
    <row r="2845" spans="1:2" x14ac:dyDescent="0.25">
      <c r="A2845" s="79">
        <v>42854.416666666664</v>
      </c>
      <c r="B2845" s="78">
        <v>4.2000000000000003E-2</v>
      </c>
    </row>
    <row r="2846" spans="1:2" x14ac:dyDescent="0.25">
      <c r="A2846" s="79">
        <v>42854.458333333336</v>
      </c>
      <c r="B2846" s="78">
        <v>4.7E-2</v>
      </c>
    </row>
    <row r="2847" spans="1:2" x14ac:dyDescent="0.25">
      <c r="A2847" s="79">
        <v>42854.5</v>
      </c>
      <c r="B2847" s="78">
        <v>5.0999999999999997E-2</v>
      </c>
    </row>
    <row r="2848" spans="1:2" x14ac:dyDescent="0.25">
      <c r="A2848" s="79">
        <v>42854.541666666664</v>
      </c>
      <c r="B2848" s="78">
        <v>4.5999999999999999E-2</v>
      </c>
    </row>
    <row r="2849" spans="1:2" x14ac:dyDescent="0.25">
      <c r="A2849" s="79">
        <v>42854.583333333336</v>
      </c>
      <c r="B2849" s="78">
        <v>4.5999999999999999E-2</v>
      </c>
    </row>
    <row r="2850" spans="1:2" x14ac:dyDescent="0.25">
      <c r="A2850" s="79">
        <v>42854.625</v>
      </c>
      <c r="B2850" s="78">
        <v>4.7E-2</v>
      </c>
    </row>
    <row r="2851" spans="1:2" x14ac:dyDescent="0.25">
      <c r="A2851" s="79">
        <v>42854.666666666664</v>
      </c>
      <c r="B2851" s="78">
        <v>4.8000000000000001E-2</v>
      </c>
    </row>
    <row r="2852" spans="1:2" x14ac:dyDescent="0.25">
      <c r="A2852" s="79">
        <v>42854.708333333336</v>
      </c>
      <c r="B2852" s="78">
        <v>4.5999999999999999E-2</v>
      </c>
    </row>
    <row r="2853" spans="1:2" x14ac:dyDescent="0.25">
      <c r="A2853" s="79">
        <v>42854.75</v>
      </c>
      <c r="B2853" s="78">
        <v>0.05</v>
      </c>
    </row>
    <row r="2854" spans="1:2" x14ac:dyDescent="0.25">
      <c r="A2854" s="79">
        <v>42854.791666666664</v>
      </c>
      <c r="B2854" s="78">
        <v>5.0999999999999997E-2</v>
      </c>
    </row>
    <row r="2855" spans="1:2" x14ac:dyDescent="0.25">
      <c r="A2855" s="79">
        <v>42854.833333333336</v>
      </c>
      <c r="B2855" s="78">
        <v>0.52700000000000002</v>
      </c>
    </row>
    <row r="2856" spans="1:2" x14ac:dyDescent="0.25">
      <c r="A2856" s="79">
        <v>42854.875</v>
      </c>
      <c r="B2856" s="78">
        <v>3.8479999999999999</v>
      </c>
    </row>
    <row r="2857" spans="1:2" x14ac:dyDescent="0.25">
      <c r="A2857" s="79">
        <v>42854.916666666664</v>
      </c>
      <c r="B2857" s="78">
        <v>5.2409999999999997</v>
      </c>
    </row>
    <row r="2858" spans="1:2" x14ac:dyDescent="0.25">
      <c r="A2858" s="79">
        <v>42854.958333333336</v>
      </c>
      <c r="B2858" s="78">
        <v>5.27</v>
      </c>
    </row>
    <row r="2859" spans="1:2" x14ac:dyDescent="0.25">
      <c r="A2859" s="77">
        <v>42855</v>
      </c>
      <c r="B2859" s="78">
        <v>5.2510000000000003</v>
      </c>
    </row>
    <row r="2860" spans="1:2" x14ac:dyDescent="0.25">
      <c r="A2860" s="79">
        <v>42855.041666666664</v>
      </c>
      <c r="B2860" s="78">
        <v>5.2519999999999998</v>
      </c>
    </row>
    <row r="2861" spans="1:2" x14ac:dyDescent="0.25">
      <c r="A2861" s="79">
        <v>42855.083333333336</v>
      </c>
      <c r="B2861" s="78">
        <v>5.258</v>
      </c>
    </row>
    <row r="2862" spans="1:2" x14ac:dyDescent="0.25">
      <c r="A2862" s="79">
        <v>42855.125</v>
      </c>
      <c r="B2862" s="78">
        <v>5.2519999999999998</v>
      </c>
    </row>
    <row r="2863" spans="1:2" x14ac:dyDescent="0.25">
      <c r="A2863" s="79">
        <v>42855.166666666664</v>
      </c>
      <c r="B2863" s="78">
        <v>5.2480000000000002</v>
      </c>
    </row>
    <row r="2864" spans="1:2" x14ac:dyDescent="0.25">
      <c r="A2864" s="79">
        <v>42855.208333333336</v>
      </c>
      <c r="B2864" s="78">
        <v>4.5060000000000002</v>
      </c>
    </row>
    <row r="2865" spans="1:2" x14ac:dyDescent="0.25">
      <c r="A2865" s="79">
        <v>42855.25</v>
      </c>
      <c r="B2865" s="78">
        <v>2.246</v>
      </c>
    </row>
    <row r="2866" spans="1:2" x14ac:dyDescent="0.25">
      <c r="A2866" s="79">
        <v>42855.291666666664</v>
      </c>
      <c r="B2866" s="78">
        <v>4.5999999999999999E-2</v>
      </c>
    </row>
    <row r="2867" spans="1:2" x14ac:dyDescent="0.25">
      <c r="A2867" s="79">
        <v>42855.333333333336</v>
      </c>
      <c r="B2867" s="78">
        <v>4.1000000000000002E-2</v>
      </c>
    </row>
    <row r="2868" spans="1:2" x14ac:dyDescent="0.25">
      <c r="A2868" s="79">
        <v>42855.375</v>
      </c>
      <c r="B2868" s="78">
        <v>0.04</v>
      </c>
    </row>
    <row r="2869" spans="1:2" x14ac:dyDescent="0.25">
      <c r="A2869" s="79">
        <v>42855.416666666664</v>
      </c>
      <c r="B2869" s="78">
        <v>4.5999999999999999E-2</v>
      </c>
    </row>
    <row r="2870" spans="1:2" x14ac:dyDescent="0.25">
      <c r="A2870" s="79">
        <v>42855.458333333336</v>
      </c>
      <c r="B2870" s="78">
        <v>4.8000000000000001E-2</v>
      </c>
    </row>
    <row r="2871" spans="1:2" x14ac:dyDescent="0.25">
      <c r="A2871" s="79">
        <v>42855.5</v>
      </c>
      <c r="B2871" s="78">
        <v>4.5999999999999999E-2</v>
      </c>
    </row>
    <row r="2872" spans="1:2" x14ac:dyDescent="0.25">
      <c r="A2872" s="79">
        <v>42855.541666666664</v>
      </c>
      <c r="B2872" s="78">
        <v>4.7E-2</v>
      </c>
    </row>
    <row r="2873" spans="1:2" x14ac:dyDescent="0.25">
      <c r="A2873" s="79">
        <v>42855.583333333336</v>
      </c>
      <c r="B2873" s="78">
        <v>4.7E-2</v>
      </c>
    </row>
    <row r="2874" spans="1:2" x14ac:dyDescent="0.25">
      <c r="A2874" s="79">
        <v>42855.625</v>
      </c>
      <c r="B2874" s="78">
        <v>4.8000000000000001E-2</v>
      </c>
    </row>
    <row r="2875" spans="1:2" x14ac:dyDescent="0.25">
      <c r="A2875" s="79">
        <v>42855.666666666664</v>
      </c>
      <c r="B2875" s="78">
        <v>4.5999999999999999E-2</v>
      </c>
    </row>
    <row r="2876" spans="1:2" x14ac:dyDescent="0.25">
      <c r="A2876" s="79">
        <v>42855.708333333336</v>
      </c>
      <c r="B2876" s="78">
        <v>4.5999999999999999E-2</v>
      </c>
    </row>
    <row r="2877" spans="1:2" x14ac:dyDescent="0.25">
      <c r="A2877" s="79">
        <v>42855.75</v>
      </c>
      <c r="B2877" s="78">
        <v>5.0999999999999997E-2</v>
      </c>
    </row>
    <row r="2878" spans="1:2" x14ac:dyDescent="0.25">
      <c r="A2878" s="79">
        <v>42855.791666666664</v>
      </c>
      <c r="B2878" s="78">
        <v>5.3999999999999999E-2</v>
      </c>
    </row>
    <row r="2879" spans="1:2" x14ac:dyDescent="0.25">
      <c r="A2879" s="79">
        <v>42855.833333333336</v>
      </c>
      <c r="B2879" s="78">
        <v>0.64300000000000002</v>
      </c>
    </row>
    <row r="2880" spans="1:2" x14ac:dyDescent="0.25">
      <c r="A2880" s="79">
        <v>42855.875</v>
      </c>
      <c r="B2880" s="78">
        <v>4.5010000000000003</v>
      </c>
    </row>
    <row r="2881" spans="1:2" x14ac:dyDescent="0.25">
      <c r="A2881" s="79">
        <v>42855.916666666664</v>
      </c>
      <c r="B2881" s="78">
        <v>5.274</v>
      </c>
    </row>
    <row r="2882" spans="1:2" x14ac:dyDescent="0.25">
      <c r="A2882" s="79">
        <v>42855.958333333336</v>
      </c>
      <c r="B2882" s="78">
        <v>5.242</v>
      </c>
    </row>
    <row r="2883" spans="1:2" x14ac:dyDescent="0.25">
      <c r="A2883" s="77">
        <v>42856</v>
      </c>
      <c r="B2883" s="78">
        <v>5.4269999999999996</v>
      </c>
    </row>
    <row r="2884" spans="1:2" x14ac:dyDescent="0.25">
      <c r="A2884" s="79">
        <v>42856.041666666664</v>
      </c>
      <c r="B2884" s="78">
        <v>5.4249999999999998</v>
      </c>
    </row>
    <row r="2885" spans="1:2" x14ac:dyDescent="0.25">
      <c r="A2885" s="79">
        <v>42856.083333333336</v>
      </c>
      <c r="B2885" s="78">
        <v>5.4340000000000002</v>
      </c>
    </row>
    <row r="2886" spans="1:2" x14ac:dyDescent="0.25">
      <c r="A2886" s="79">
        <v>42856.125</v>
      </c>
      <c r="B2886" s="78">
        <v>5.4560000000000004</v>
      </c>
    </row>
    <row r="2887" spans="1:2" x14ac:dyDescent="0.25">
      <c r="A2887" s="79">
        <v>42856.166666666664</v>
      </c>
      <c r="B2887" s="78">
        <v>5.3659999999999997</v>
      </c>
    </row>
    <row r="2888" spans="1:2" x14ac:dyDescent="0.25">
      <c r="A2888" s="79">
        <v>42856.208333333336</v>
      </c>
      <c r="B2888" s="78">
        <v>4.4470000000000001</v>
      </c>
    </row>
    <row r="2889" spans="1:2" x14ac:dyDescent="0.25">
      <c r="A2889" s="79">
        <v>42856.25</v>
      </c>
      <c r="B2889" s="78">
        <v>1.349</v>
      </c>
    </row>
    <row r="2890" spans="1:2" x14ac:dyDescent="0.25">
      <c r="A2890" s="79">
        <v>42856.291666666664</v>
      </c>
      <c r="B2890" s="78">
        <v>3.9E-2</v>
      </c>
    </row>
    <row r="2891" spans="1:2" x14ac:dyDescent="0.25">
      <c r="A2891" s="79">
        <v>42856.333333333336</v>
      </c>
      <c r="B2891" s="78">
        <v>4.2000000000000003E-2</v>
      </c>
    </row>
    <row r="2892" spans="1:2" x14ac:dyDescent="0.25">
      <c r="A2892" s="79">
        <v>42856.375</v>
      </c>
      <c r="B2892" s="78">
        <v>4.2999999999999997E-2</v>
      </c>
    </row>
    <row r="2893" spans="1:2" x14ac:dyDescent="0.25">
      <c r="A2893" s="79">
        <v>42856.416666666664</v>
      </c>
      <c r="B2893" s="78">
        <v>4.8000000000000001E-2</v>
      </c>
    </row>
    <row r="2894" spans="1:2" x14ac:dyDescent="0.25">
      <c r="A2894" s="79">
        <v>42856.458333333336</v>
      </c>
      <c r="B2894" s="78">
        <v>5.0999999999999997E-2</v>
      </c>
    </row>
    <row r="2895" spans="1:2" x14ac:dyDescent="0.25">
      <c r="A2895" s="79">
        <v>42856.5</v>
      </c>
      <c r="B2895" s="78">
        <v>0.05</v>
      </c>
    </row>
    <row r="2896" spans="1:2" x14ac:dyDescent="0.25">
      <c r="A2896" s="79">
        <v>42856.541666666664</v>
      </c>
      <c r="B2896" s="78">
        <v>5.0999999999999997E-2</v>
      </c>
    </row>
    <row r="2897" spans="1:2" x14ac:dyDescent="0.25">
      <c r="A2897" s="79">
        <v>42856.583333333336</v>
      </c>
      <c r="B2897" s="78">
        <v>0.05</v>
      </c>
    </row>
    <row r="2898" spans="1:2" x14ac:dyDescent="0.25">
      <c r="A2898" s="79">
        <v>42856.625</v>
      </c>
      <c r="B2898" s="78">
        <v>0.05</v>
      </c>
    </row>
    <row r="2899" spans="1:2" x14ac:dyDescent="0.25">
      <c r="A2899" s="79">
        <v>42856.666666666664</v>
      </c>
      <c r="B2899" s="78">
        <v>4.9000000000000002E-2</v>
      </c>
    </row>
    <row r="2900" spans="1:2" x14ac:dyDescent="0.25">
      <c r="A2900" s="79">
        <v>42856.708333333336</v>
      </c>
      <c r="B2900" s="78">
        <v>4.9000000000000002E-2</v>
      </c>
    </row>
    <row r="2901" spans="1:2" x14ac:dyDescent="0.25">
      <c r="A2901" s="79">
        <v>42856.75</v>
      </c>
      <c r="B2901" s="78">
        <v>4.8000000000000001E-2</v>
      </c>
    </row>
    <row r="2902" spans="1:2" x14ac:dyDescent="0.25">
      <c r="A2902" s="79">
        <v>42856.791666666664</v>
      </c>
      <c r="B2902" s="78">
        <v>4.8000000000000001E-2</v>
      </c>
    </row>
    <row r="2903" spans="1:2" x14ac:dyDescent="0.25">
      <c r="A2903" s="79">
        <v>42856.833333333336</v>
      </c>
      <c r="B2903" s="78">
        <v>0.58899999999999997</v>
      </c>
    </row>
    <row r="2904" spans="1:2" x14ac:dyDescent="0.25">
      <c r="A2904" s="79">
        <v>42856.875</v>
      </c>
      <c r="B2904" s="78">
        <v>3.859</v>
      </c>
    </row>
    <row r="2905" spans="1:2" x14ac:dyDescent="0.25">
      <c r="A2905" s="79">
        <v>42856.916666666664</v>
      </c>
      <c r="B2905" s="78">
        <v>5.4210000000000003</v>
      </c>
    </row>
    <row r="2906" spans="1:2" x14ac:dyDescent="0.25">
      <c r="A2906" s="79">
        <v>42856.958333333336</v>
      </c>
      <c r="B2906" s="78">
        <v>5.4359999999999999</v>
      </c>
    </row>
    <row r="2907" spans="1:2" x14ac:dyDescent="0.25">
      <c r="A2907" s="77">
        <v>42857</v>
      </c>
      <c r="B2907" s="78">
        <v>5.3579999999999997</v>
      </c>
    </row>
    <row r="2908" spans="1:2" x14ac:dyDescent="0.25">
      <c r="A2908" s="79">
        <v>42857.041666666664</v>
      </c>
      <c r="B2908" s="78">
        <v>5.3959999999999999</v>
      </c>
    </row>
    <row r="2909" spans="1:2" x14ac:dyDescent="0.25">
      <c r="A2909" s="79">
        <v>42857.083333333336</v>
      </c>
      <c r="B2909" s="78">
        <v>5.4189999999999996</v>
      </c>
    </row>
    <row r="2910" spans="1:2" x14ac:dyDescent="0.25">
      <c r="A2910" s="79">
        <v>42857.125</v>
      </c>
      <c r="B2910" s="78">
        <v>5.4180000000000001</v>
      </c>
    </row>
    <row r="2911" spans="1:2" x14ac:dyDescent="0.25">
      <c r="A2911" s="79">
        <v>42857.166666666664</v>
      </c>
      <c r="B2911" s="78">
        <v>5.2510000000000003</v>
      </c>
    </row>
    <row r="2912" spans="1:2" x14ac:dyDescent="0.25">
      <c r="A2912" s="79">
        <v>42857.208333333336</v>
      </c>
      <c r="B2912" s="78">
        <v>4.4089999999999998</v>
      </c>
    </row>
    <row r="2913" spans="1:2" x14ac:dyDescent="0.25">
      <c r="A2913" s="79">
        <v>42857.25</v>
      </c>
      <c r="B2913" s="78">
        <v>1.0569999999999999</v>
      </c>
    </row>
    <row r="2914" spans="1:2" x14ac:dyDescent="0.25">
      <c r="A2914" s="79">
        <v>42857.291666666664</v>
      </c>
      <c r="B2914" s="78">
        <v>4.7E-2</v>
      </c>
    </row>
    <row r="2915" spans="1:2" x14ac:dyDescent="0.25">
      <c r="A2915" s="79">
        <v>42857.333333333336</v>
      </c>
      <c r="B2915" s="78">
        <v>4.7E-2</v>
      </c>
    </row>
    <row r="2916" spans="1:2" x14ac:dyDescent="0.25">
      <c r="A2916" s="79">
        <v>42857.375</v>
      </c>
      <c r="B2916" s="78">
        <v>4.5999999999999999E-2</v>
      </c>
    </row>
    <row r="2917" spans="1:2" x14ac:dyDescent="0.25">
      <c r="A2917" s="79">
        <v>42857.416666666664</v>
      </c>
      <c r="B2917" s="78">
        <v>4.8000000000000001E-2</v>
      </c>
    </row>
    <row r="2918" spans="1:2" x14ac:dyDescent="0.25">
      <c r="A2918" s="79">
        <v>42857.458333333336</v>
      </c>
      <c r="B2918" s="78">
        <v>5.1999999999999998E-2</v>
      </c>
    </row>
    <row r="2919" spans="1:2" x14ac:dyDescent="0.25">
      <c r="A2919" s="79">
        <v>42857.5</v>
      </c>
      <c r="B2919" s="78">
        <v>4.9000000000000002E-2</v>
      </c>
    </row>
    <row r="2920" spans="1:2" x14ac:dyDescent="0.25">
      <c r="A2920" s="79">
        <v>42857.541666666664</v>
      </c>
      <c r="B2920" s="78">
        <v>4.7E-2</v>
      </c>
    </row>
    <row r="2921" spans="1:2" x14ac:dyDescent="0.25">
      <c r="A2921" s="79">
        <v>42857.583333333336</v>
      </c>
      <c r="B2921" s="78">
        <v>5.5E-2</v>
      </c>
    </row>
    <row r="2922" spans="1:2" x14ac:dyDescent="0.25">
      <c r="A2922" s="79">
        <v>42857.625</v>
      </c>
      <c r="B2922" s="78">
        <v>4.4999999999999998E-2</v>
      </c>
    </row>
    <row r="2923" spans="1:2" x14ac:dyDescent="0.25">
      <c r="A2923" s="79">
        <v>42857.666666666664</v>
      </c>
      <c r="B2923" s="78">
        <v>4.3999999999999997E-2</v>
      </c>
    </row>
    <row r="2924" spans="1:2" x14ac:dyDescent="0.25">
      <c r="A2924" s="79">
        <v>42857.708333333336</v>
      </c>
      <c r="B2924" s="78">
        <v>4.2000000000000003E-2</v>
      </c>
    </row>
    <row r="2925" spans="1:2" x14ac:dyDescent="0.25">
      <c r="A2925" s="79">
        <v>42857.75</v>
      </c>
      <c r="B2925" s="78">
        <v>4.3999999999999997E-2</v>
      </c>
    </row>
    <row r="2926" spans="1:2" x14ac:dyDescent="0.25">
      <c r="A2926" s="79">
        <v>42857.791666666664</v>
      </c>
      <c r="B2926" s="78">
        <v>4.2999999999999997E-2</v>
      </c>
    </row>
    <row r="2927" spans="1:2" x14ac:dyDescent="0.25">
      <c r="A2927" s="79">
        <v>42857.833333333336</v>
      </c>
      <c r="B2927" s="78">
        <v>0.53900000000000003</v>
      </c>
    </row>
    <row r="2928" spans="1:2" x14ac:dyDescent="0.25">
      <c r="A2928" s="79">
        <v>42857.875</v>
      </c>
      <c r="B2928" s="78">
        <v>3.6709999999999998</v>
      </c>
    </row>
    <row r="2929" spans="1:2" x14ac:dyDescent="0.25">
      <c r="A2929" s="79">
        <v>42857.916666666664</v>
      </c>
      <c r="B2929" s="78">
        <v>5.4139999999999997</v>
      </c>
    </row>
    <row r="2930" spans="1:2" x14ac:dyDescent="0.25">
      <c r="A2930" s="79">
        <v>42857.958333333336</v>
      </c>
      <c r="B2930" s="78">
        <v>5.4290000000000003</v>
      </c>
    </row>
    <row r="2931" spans="1:2" x14ac:dyDescent="0.25">
      <c r="A2931" s="77">
        <v>42858</v>
      </c>
      <c r="B2931" s="78">
        <v>5.4349999999999996</v>
      </c>
    </row>
    <row r="2932" spans="1:2" x14ac:dyDescent="0.25">
      <c r="A2932" s="79">
        <v>42858.041666666664</v>
      </c>
      <c r="B2932" s="78">
        <v>5.4379999999999997</v>
      </c>
    </row>
    <row r="2933" spans="1:2" x14ac:dyDescent="0.25">
      <c r="A2933" s="79">
        <v>42858.083333333336</v>
      </c>
      <c r="B2933" s="78">
        <v>5.4119999999999999</v>
      </c>
    </row>
    <row r="2934" spans="1:2" x14ac:dyDescent="0.25">
      <c r="A2934" s="79">
        <v>42858.125</v>
      </c>
      <c r="B2934" s="78">
        <v>5.3979999999999997</v>
      </c>
    </row>
    <row r="2935" spans="1:2" x14ac:dyDescent="0.25">
      <c r="A2935" s="79">
        <v>42858.166666666664</v>
      </c>
      <c r="B2935" s="78">
        <v>5.218</v>
      </c>
    </row>
    <row r="2936" spans="1:2" x14ac:dyDescent="0.25">
      <c r="A2936" s="79">
        <v>42858.208333333336</v>
      </c>
      <c r="B2936" s="78">
        <v>4.3940000000000001</v>
      </c>
    </row>
    <row r="2937" spans="1:2" x14ac:dyDescent="0.25">
      <c r="A2937" s="79">
        <v>42858.25</v>
      </c>
      <c r="B2937" s="78">
        <v>0.98599999999999999</v>
      </c>
    </row>
    <row r="2938" spans="1:2" x14ac:dyDescent="0.25">
      <c r="A2938" s="79">
        <v>42858.291666666664</v>
      </c>
      <c r="B2938" s="78">
        <v>4.4999999999999998E-2</v>
      </c>
    </row>
    <row r="2939" spans="1:2" x14ac:dyDescent="0.25">
      <c r="A2939" s="79">
        <v>42858.333333333336</v>
      </c>
      <c r="B2939" s="78">
        <v>4.5999999999999999E-2</v>
      </c>
    </row>
    <row r="2940" spans="1:2" x14ac:dyDescent="0.25">
      <c r="A2940" s="79">
        <v>42858.375</v>
      </c>
      <c r="B2940" s="78">
        <v>4.5999999999999999E-2</v>
      </c>
    </row>
    <row r="2941" spans="1:2" x14ac:dyDescent="0.25">
      <c r="A2941" s="79">
        <v>42858.416666666664</v>
      </c>
      <c r="B2941" s="78">
        <v>5.2999999999999999E-2</v>
      </c>
    </row>
    <row r="2942" spans="1:2" x14ac:dyDescent="0.25">
      <c r="A2942" s="79">
        <v>42858.458333333336</v>
      </c>
      <c r="B2942" s="78">
        <v>4.9000000000000002E-2</v>
      </c>
    </row>
    <row r="2943" spans="1:2" x14ac:dyDescent="0.25">
      <c r="A2943" s="79">
        <v>42858.5</v>
      </c>
      <c r="B2943" s="78">
        <v>4.8000000000000001E-2</v>
      </c>
    </row>
    <row r="2944" spans="1:2" x14ac:dyDescent="0.25">
      <c r="A2944" s="79">
        <v>42858.541666666664</v>
      </c>
      <c r="B2944" s="78">
        <v>4.8000000000000001E-2</v>
      </c>
    </row>
    <row r="2945" spans="1:2" x14ac:dyDescent="0.25">
      <c r="A2945" s="79">
        <v>42858.583333333336</v>
      </c>
      <c r="B2945" s="78">
        <v>4.8000000000000001E-2</v>
      </c>
    </row>
    <row r="2946" spans="1:2" x14ac:dyDescent="0.25">
      <c r="A2946" s="79">
        <v>42858.625</v>
      </c>
      <c r="B2946" s="78">
        <v>4.4999999999999998E-2</v>
      </c>
    </row>
    <row r="2947" spans="1:2" x14ac:dyDescent="0.25">
      <c r="A2947" s="79">
        <v>42858.666666666664</v>
      </c>
      <c r="B2947" s="78">
        <v>4.3999999999999997E-2</v>
      </c>
    </row>
    <row r="2948" spans="1:2" x14ac:dyDescent="0.25">
      <c r="A2948" s="79">
        <v>42858.708333333336</v>
      </c>
      <c r="B2948" s="78">
        <v>4.4999999999999998E-2</v>
      </c>
    </row>
    <row r="2949" spans="1:2" x14ac:dyDescent="0.25">
      <c r="A2949" s="79">
        <v>42858.75</v>
      </c>
      <c r="B2949" s="78">
        <v>4.4999999999999998E-2</v>
      </c>
    </row>
    <row r="2950" spans="1:2" x14ac:dyDescent="0.25">
      <c r="A2950" s="79">
        <v>42858.791666666664</v>
      </c>
      <c r="B2950" s="78">
        <v>4.2000000000000003E-2</v>
      </c>
    </row>
    <row r="2951" spans="1:2" x14ac:dyDescent="0.25">
      <c r="A2951" s="79">
        <v>42858.833333333336</v>
      </c>
      <c r="B2951" s="78">
        <v>0.51800000000000002</v>
      </c>
    </row>
    <row r="2952" spans="1:2" x14ac:dyDescent="0.25">
      <c r="A2952" s="79">
        <v>42858.875</v>
      </c>
      <c r="B2952" s="78">
        <v>3.5880000000000001</v>
      </c>
    </row>
    <row r="2953" spans="1:2" x14ac:dyDescent="0.25">
      <c r="A2953" s="79">
        <v>42858.916666666664</v>
      </c>
      <c r="B2953" s="78">
        <v>5.39</v>
      </c>
    </row>
    <row r="2954" spans="1:2" x14ac:dyDescent="0.25">
      <c r="A2954" s="79">
        <v>42858.958333333336</v>
      </c>
      <c r="B2954" s="78">
        <v>5.4180000000000001</v>
      </c>
    </row>
    <row r="2955" spans="1:2" x14ac:dyDescent="0.25">
      <c r="A2955" s="77">
        <v>42859</v>
      </c>
      <c r="B2955" s="78">
        <v>5.431</v>
      </c>
    </row>
    <row r="2956" spans="1:2" x14ac:dyDescent="0.25">
      <c r="A2956" s="79">
        <v>42859.041666666664</v>
      </c>
      <c r="B2956" s="78">
        <v>5.4189999999999996</v>
      </c>
    </row>
    <row r="2957" spans="1:2" x14ac:dyDescent="0.25">
      <c r="A2957" s="79">
        <v>42859.083333333336</v>
      </c>
      <c r="B2957" s="78">
        <v>5.4370000000000003</v>
      </c>
    </row>
    <row r="2958" spans="1:2" x14ac:dyDescent="0.25">
      <c r="A2958" s="79">
        <v>42859.125</v>
      </c>
      <c r="B2958" s="78">
        <v>5.4409999999999998</v>
      </c>
    </row>
    <row r="2959" spans="1:2" x14ac:dyDescent="0.25">
      <c r="A2959" s="79">
        <v>42859.166666666664</v>
      </c>
      <c r="B2959" s="78">
        <v>5.226</v>
      </c>
    </row>
    <row r="2960" spans="1:2" x14ac:dyDescent="0.25">
      <c r="A2960" s="79">
        <v>42859.208333333336</v>
      </c>
      <c r="B2960" s="78">
        <v>4.4290000000000003</v>
      </c>
    </row>
    <row r="2961" spans="1:2" x14ac:dyDescent="0.25">
      <c r="A2961" s="79">
        <v>42859.25</v>
      </c>
      <c r="B2961" s="78">
        <v>0.84399999999999997</v>
      </c>
    </row>
    <row r="2962" spans="1:2" x14ac:dyDescent="0.25">
      <c r="A2962" s="79">
        <v>42859.291666666664</v>
      </c>
      <c r="B2962" s="78">
        <v>4.5999999999999999E-2</v>
      </c>
    </row>
    <row r="2963" spans="1:2" x14ac:dyDescent="0.25">
      <c r="A2963" s="79">
        <v>42859.333333333336</v>
      </c>
      <c r="B2963" s="78">
        <v>4.7E-2</v>
      </c>
    </row>
    <row r="2964" spans="1:2" x14ac:dyDescent="0.25">
      <c r="A2964" s="79">
        <v>42859.375</v>
      </c>
      <c r="B2964" s="78">
        <v>4.5999999999999999E-2</v>
      </c>
    </row>
    <row r="2965" spans="1:2" x14ac:dyDescent="0.25">
      <c r="A2965" s="79">
        <v>42859.416666666664</v>
      </c>
      <c r="B2965" s="78">
        <v>4.5999999999999999E-2</v>
      </c>
    </row>
    <row r="2966" spans="1:2" x14ac:dyDescent="0.25">
      <c r="A2966" s="79">
        <v>42859.458333333336</v>
      </c>
      <c r="B2966" s="78">
        <v>4.5999999999999999E-2</v>
      </c>
    </row>
    <row r="2967" spans="1:2" x14ac:dyDescent="0.25">
      <c r="A2967" s="79">
        <v>42859.5</v>
      </c>
      <c r="B2967" s="78">
        <v>4.9000000000000002E-2</v>
      </c>
    </row>
    <row r="2968" spans="1:2" x14ac:dyDescent="0.25">
      <c r="A2968" s="79">
        <v>42859.541666666664</v>
      </c>
      <c r="B2968" s="78">
        <v>4.9000000000000002E-2</v>
      </c>
    </row>
    <row r="2969" spans="1:2" x14ac:dyDescent="0.25">
      <c r="A2969" s="79">
        <v>42859.583333333336</v>
      </c>
      <c r="B2969" s="78">
        <v>0.05</v>
      </c>
    </row>
    <row r="2970" spans="1:2" x14ac:dyDescent="0.25">
      <c r="A2970" s="79">
        <v>42859.625</v>
      </c>
      <c r="B2970" s="78">
        <v>4.4999999999999998E-2</v>
      </c>
    </row>
    <row r="2971" spans="1:2" x14ac:dyDescent="0.25">
      <c r="A2971" s="79">
        <v>42859.666666666664</v>
      </c>
      <c r="B2971" s="78">
        <v>4.4999999999999998E-2</v>
      </c>
    </row>
    <row r="2972" spans="1:2" x14ac:dyDescent="0.25">
      <c r="A2972" s="79">
        <v>42859.708333333336</v>
      </c>
      <c r="B2972" s="78">
        <v>4.4999999999999998E-2</v>
      </c>
    </row>
    <row r="2973" spans="1:2" x14ac:dyDescent="0.25">
      <c r="A2973" s="79">
        <v>42859.75</v>
      </c>
      <c r="B2973" s="78">
        <v>4.4999999999999998E-2</v>
      </c>
    </row>
    <row r="2974" spans="1:2" x14ac:dyDescent="0.25">
      <c r="A2974" s="79">
        <v>42859.791666666664</v>
      </c>
      <c r="B2974" s="78">
        <v>4.3999999999999997E-2</v>
      </c>
    </row>
    <row r="2975" spans="1:2" x14ac:dyDescent="0.25">
      <c r="A2975" s="79">
        <v>42859.833333333336</v>
      </c>
      <c r="B2975" s="78">
        <v>0.50700000000000001</v>
      </c>
    </row>
    <row r="2976" spans="1:2" x14ac:dyDescent="0.25">
      <c r="A2976" s="79">
        <v>42859.875</v>
      </c>
      <c r="B2976" s="78">
        <v>3.4279999999999999</v>
      </c>
    </row>
    <row r="2977" spans="1:2" x14ac:dyDescent="0.25">
      <c r="A2977" s="79">
        <v>42859.916666666664</v>
      </c>
      <c r="B2977" s="78">
        <v>5.399</v>
      </c>
    </row>
    <row r="2978" spans="1:2" x14ac:dyDescent="0.25">
      <c r="A2978" s="79">
        <v>42859.958333333336</v>
      </c>
      <c r="B2978" s="78">
        <v>5.4160000000000004</v>
      </c>
    </row>
    <row r="2979" spans="1:2" x14ac:dyDescent="0.25">
      <c r="A2979" s="77">
        <v>42860</v>
      </c>
      <c r="B2979" s="78">
        <v>5.4089999999999998</v>
      </c>
    </row>
    <row r="2980" spans="1:2" x14ac:dyDescent="0.25">
      <c r="A2980" s="79">
        <v>42860.041666666664</v>
      </c>
      <c r="B2980" s="78">
        <v>5.4359999999999999</v>
      </c>
    </row>
    <row r="2981" spans="1:2" x14ac:dyDescent="0.25">
      <c r="A2981" s="79">
        <v>42860.083333333336</v>
      </c>
      <c r="B2981" s="78">
        <v>5.4409999999999998</v>
      </c>
    </row>
    <row r="2982" spans="1:2" x14ac:dyDescent="0.25">
      <c r="A2982" s="79">
        <v>42860.125</v>
      </c>
      <c r="B2982" s="78">
        <v>5.4409999999999998</v>
      </c>
    </row>
    <row r="2983" spans="1:2" x14ac:dyDescent="0.25">
      <c r="A2983" s="79">
        <v>42860.166666666664</v>
      </c>
      <c r="B2983" s="78">
        <v>5.17</v>
      </c>
    </row>
    <row r="2984" spans="1:2" x14ac:dyDescent="0.25">
      <c r="A2984" s="79">
        <v>42860.208333333336</v>
      </c>
      <c r="B2984" s="78">
        <v>4.4029999999999996</v>
      </c>
    </row>
    <row r="2985" spans="1:2" x14ac:dyDescent="0.25">
      <c r="A2985" s="79">
        <v>42860.25</v>
      </c>
      <c r="B2985" s="78">
        <v>0.69399999999999995</v>
      </c>
    </row>
    <row r="2986" spans="1:2" x14ac:dyDescent="0.25">
      <c r="A2986" s="79">
        <v>42860.291666666664</v>
      </c>
      <c r="B2986" s="78">
        <v>4.5999999999999999E-2</v>
      </c>
    </row>
    <row r="2987" spans="1:2" x14ac:dyDescent="0.25">
      <c r="A2987" s="79">
        <v>42860.333333333336</v>
      </c>
      <c r="B2987" s="78">
        <v>4.7E-2</v>
      </c>
    </row>
    <row r="2988" spans="1:2" x14ac:dyDescent="0.25">
      <c r="A2988" s="79">
        <v>42860.375</v>
      </c>
      <c r="B2988" s="78">
        <v>4.4999999999999998E-2</v>
      </c>
    </row>
    <row r="2989" spans="1:2" x14ac:dyDescent="0.25">
      <c r="A2989" s="79">
        <v>42860.416666666664</v>
      </c>
      <c r="B2989" s="78">
        <v>4.9000000000000002E-2</v>
      </c>
    </row>
    <row r="2990" spans="1:2" x14ac:dyDescent="0.25">
      <c r="A2990" s="79">
        <v>42860.458333333336</v>
      </c>
      <c r="B2990" s="78">
        <v>4.5999999999999999E-2</v>
      </c>
    </row>
    <row r="2991" spans="1:2" x14ac:dyDescent="0.25">
      <c r="A2991" s="79">
        <v>42860.5</v>
      </c>
      <c r="B2991" s="78">
        <v>4.9000000000000002E-2</v>
      </c>
    </row>
    <row r="2992" spans="1:2" x14ac:dyDescent="0.25">
      <c r="A2992" s="79">
        <v>42860.541666666664</v>
      </c>
      <c r="B2992" s="78">
        <v>4.9000000000000002E-2</v>
      </c>
    </row>
    <row r="2993" spans="1:2" x14ac:dyDescent="0.25">
      <c r="A2993" s="79">
        <v>42860.583333333336</v>
      </c>
      <c r="B2993" s="78">
        <v>4.8000000000000001E-2</v>
      </c>
    </row>
    <row r="2994" spans="1:2" x14ac:dyDescent="0.25">
      <c r="A2994" s="79">
        <v>42860.625</v>
      </c>
      <c r="B2994" s="78">
        <v>4.8000000000000001E-2</v>
      </c>
    </row>
    <row r="2995" spans="1:2" x14ac:dyDescent="0.25">
      <c r="A2995" s="79">
        <v>42860.666666666664</v>
      </c>
      <c r="B2995" s="78">
        <v>4.7E-2</v>
      </c>
    </row>
    <row r="2996" spans="1:2" x14ac:dyDescent="0.25">
      <c r="A2996" s="79">
        <v>42860.708333333336</v>
      </c>
      <c r="B2996" s="78">
        <v>4.5999999999999999E-2</v>
      </c>
    </row>
    <row r="2997" spans="1:2" x14ac:dyDescent="0.25">
      <c r="A2997" s="79">
        <v>42860.75</v>
      </c>
      <c r="B2997" s="78">
        <v>4.7E-2</v>
      </c>
    </row>
    <row r="2998" spans="1:2" x14ac:dyDescent="0.25">
      <c r="A2998" s="79">
        <v>42860.791666666664</v>
      </c>
      <c r="B2998" s="78">
        <v>4.5999999999999999E-2</v>
      </c>
    </row>
    <row r="2999" spans="1:2" x14ac:dyDescent="0.25">
      <c r="A2999" s="79">
        <v>42860.833333333336</v>
      </c>
      <c r="B2999" s="78">
        <v>0.47199999999999998</v>
      </c>
    </row>
    <row r="3000" spans="1:2" x14ac:dyDescent="0.25">
      <c r="A3000" s="79">
        <v>42860.875</v>
      </c>
      <c r="B3000" s="78">
        <v>3.371</v>
      </c>
    </row>
    <row r="3001" spans="1:2" x14ac:dyDescent="0.25">
      <c r="A3001" s="79">
        <v>42860.916666666664</v>
      </c>
      <c r="B3001" s="78">
        <v>5.4660000000000002</v>
      </c>
    </row>
    <row r="3002" spans="1:2" x14ac:dyDescent="0.25">
      <c r="A3002" s="79">
        <v>42860.958333333336</v>
      </c>
      <c r="B3002" s="78">
        <v>5.4640000000000004</v>
      </c>
    </row>
    <row r="3003" spans="1:2" x14ac:dyDescent="0.25">
      <c r="A3003" s="77">
        <v>42861</v>
      </c>
      <c r="B3003" s="78">
        <v>5.3869999999999996</v>
      </c>
    </row>
    <row r="3004" spans="1:2" x14ac:dyDescent="0.25">
      <c r="A3004" s="79">
        <v>42861.041666666664</v>
      </c>
      <c r="B3004" s="78">
        <v>5.4050000000000002</v>
      </c>
    </row>
    <row r="3005" spans="1:2" x14ac:dyDescent="0.25">
      <c r="A3005" s="79">
        <v>42861.083333333336</v>
      </c>
      <c r="B3005" s="78">
        <v>5.44</v>
      </c>
    </row>
    <row r="3006" spans="1:2" x14ac:dyDescent="0.25">
      <c r="A3006" s="79">
        <v>42861.125</v>
      </c>
      <c r="B3006" s="78">
        <v>5.4489999999999998</v>
      </c>
    </row>
    <row r="3007" spans="1:2" x14ac:dyDescent="0.25">
      <c r="A3007" s="79">
        <v>42861.166666666664</v>
      </c>
      <c r="B3007" s="78">
        <v>5.1829999999999998</v>
      </c>
    </row>
    <row r="3008" spans="1:2" x14ac:dyDescent="0.25">
      <c r="A3008" s="79">
        <v>42861.208333333336</v>
      </c>
      <c r="B3008" s="78">
        <v>4.4569999999999999</v>
      </c>
    </row>
    <row r="3009" spans="1:2" x14ac:dyDescent="0.25">
      <c r="A3009" s="79">
        <v>42861.25</v>
      </c>
      <c r="B3009" s="78">
        <v>0.63</v>
      </c>
    </row>
    <row r="3010" spans="1:2" x14ac:dyDescent="0.25">
      <c r="A3010" s="79">
        <v>42861.291666666664</v>
      </c>
      <c r="B3010" s="78">
        <v>4.1000000000000002E-2</v>
      </c>
    </row>
    <row r="3011" spans="1:2" x14ac:dyDescent="0.25">
      <c r="A3011" s="79">
        <v>42861.333333333336</v>
      </c>
      <c r="B3011" s="78">
        <v>4.1000000000000002E-2</v>
      </c>
    </row>
    <row r="3012" spans="1:2" x14ac:dyDescent="0.25">
      <c r="A3012" s="79">
        <v>42861.375</v>
      </c>
      <c r="B3012" s="78">
        <v>0.04</v>
      </c>
    </row>
    <row r="3013" spans="1:2" x14ac:dyDescent="0.25">
      <c r="A3013" s="79">
        <v>42861.416666666664</v>
      </c>
      <c r="B3013" s="78">
        <v>4.4999999999999998E-2</v>
      </c>
    </row>
    <row r="3014" spans="1:2" x14ac:dyDescent="0.25">
      <c r="A3014" s="79">
        <v>42861.458333333336</v>
      </c>
      <c r="B3014" s="78">
        <v>4.7E-2</v>
      </c>
    </row>
    <row r="3015" spans="1:2" x14ac:dyDescent="0.25">
      <c r="A3015" s="79">
        <v>42861.5</v>
      </c>
      <c r="B3015" s="78">
        <v>4.8000000000000001E-2</v>
      </c>
    </row>
    <row r="3016" spans="1:2" x14ac:dyDescent="0.25">
      <c r="A3016" s="79">
        <v>42861.541666666664</v>
      </c>
      <c r="B3016" s="78">
        <v>4.7E-2</v>
      </c>
    </row>
    <row r="3017" spans="1:2" x14ac:dyDescent="0.25">
      <c r="A3017" s="79">
        <v>42861.583333333336</v>
      </c>
      <c r="B3017" s="78">
        <v>4.7E-2</v>
      </c>
    </row>
    <row r="3018" spans="1:2" x14ac:dyDescent="0.25">
      <c r="A3018" s="79">
        <v>42861.625</v>
      </c>
      <c r="B3018" s="78">
        <v>4.7E-2</v>
      </c>
    </row>
    <row r="3019" spans="1:2" x14ac:dyDescent="0.25">
      <c r="A3019" s="79">
        <v>42861.666666666664</v>
      </c>
      <c r="B3019" s="78">
        <v>0.05</v>
      </c>
    </row>
    <row r="3020" spans="1:2" x14ac:dyDescent="0.25">
      <c r="A3020" s="79">
        <v>42861.708333333336</v>
      </c>
      <c r="B3020" s="78">
        <v>5.1999999999999998E-2</v>
      </c>
    </row>
    <row r="3021" spans="1:2" x14ac:dyDescent="0.25">
      <c r="A3021" s="79">
        <v>42861.75</v>
      </c>
      <c r="B3021" s="78">
        <v>4.8000000000000001E-2</v>
      </c>
    </row>
    <row r="3022" spans="1:2" x14ac:dyDescent="0.25">
      <c r="A3022" s="79">
        <v>42861.791666666664</v>
      </c>
      <c r="B3022" s="78">
        <v>4.8000000000000001E-2</v>
      </c>
    </row>
    <row r="3023" spans="1:2" x14ac:dyDescent="0.25">
      <c r="A3023" s="79">
        <v>42861.833333333336</v>
      </c>
      <c r="B3023" s="78">
        <v>0.45500000000000002</v>
      </c>
    </row>
    <row r="3024" spans="1:2" x14ac:dyDescent="0.25">
      <c r="A3024" s="79">
        <v>42861.875</v>
      </c>
      <c r="B3024" s="78">
        <v>3.242</v>
      </c>
    </row>
    <row r="3025" spans="1:2" x14ac:dyDescent="0.25">
      <c r="A3025" s="79">
        <v>42861.916666666664</v>
      </c>
      <c r="B3025" s="78">
        <v>5.47</v>
      </c>
    </row>
    <row r="3026" spans="1:2" x14ac:dyDescent="0.25">
      <c r="A3026" s="79">
        <v>42861.958333333336</v>
      </c>
      <c r="B3026" s="78">
        <v>5.4530000000000003</v>
      </c>
    </row>
    <row r="3027" spans="1:2" x14ac:dyDescent="0.25">
      <c r="A3027" s="77">
        <v>42862</v>
      </c>
      <c r="B3027" s="78">
        <v>5.415</v>
      </c>
    </row>
    <row r="3028" spans="1:2" x14ac:dyDescent="0.25">
      <c r="A3028" s="79">
        <v>42862.041666666664</v>
      </c>
      <c r="B3028" s="78">
        <v>5.4089999999999998</v>
      </c>
    </row>
    <row r="3029" spans="1:2" x14ac:dyDescent="0.25">
      <c r="A3029" s="79">
        <v>42862.083333333336</v>
      </c>
      <c r="B3029" s="78">
        <v>5.4359999999999999</v>
      </c>
    </row>
    <row r="3030" spans="1:2" x14ac:dyDescent="0.25">
      <c r="A3030" s="79">
        <v>42862.125</v>
      </c>
      <c r="B3030" s="78">
        <v>5.4420000000000002</v>
      </c>
    </row>
    <row r="3031" spans="1:2" x14ac:dyDescent="0.25">
      <c r="A3031" s="79">
        <v>42862.166666666664</v>
      </c>
      <c r="B3031" s="78">
        <v>4.9710000000000001</v>
      </c>
    </row>
    <row r="3032" spans="1:2" x14ac:dyDescent="0.25">
      <c r="A3032" s="79">
        <v>42862.208333333336</v>
      </c>
      <c r="B3032" s="78">
        <v>4.1459999999999999</v>
      </c>
    </row>
    <row r="3033" spans="1:2" x14ac:dyDescent="0.25">
      <c r="A3033" s="79">
        <v>42862.25</v>
      </c>
      <c r="B3033" s="78">
        <v>3.9E-2</v>
      </c>
    </row>
    <row r="3034" spans="1:2" x14ac:dyDescent="0.25">
      <c r="A3034" s="79">
        <v>42862.291666666664</v>
      </c>
      <c r="B3034" s="78">
        <v>0.04</v>
      </c>
    </row>
    <row r="3035" spans="1:2" x14ac:dyDescent="0.25">
      <c r="A3035" s="79">
        <v>42862.333333333336</v>
      </c>
      <c r="B3035" s="78">
        <v>3.9E-2</v>
      </c>
    </row>
    <row r="3036" spans="1:2" x14ac:dyDescent="0.25">
      <c r="A3036" s="79">
        <v>42862.375</v>
      </c>
      <c r="B3036" s="78">
        <v>3.9E-2</v>
      </c>
    </row>
    <row r="3037" spans="1:2" x14ac:dyDescent="0.25">
      <c r="A3037" s="79">
        <v>42862.416666666664</v>
      </c>
      <c r="B3037" s="78">
        <v>0.04</v>
      </c>
    </row>
    <row r="3038" spans="1:2" x14ac:dyDescent="0.25">
      <c r="A3038" s="79">
        <v>42862.458333333336</v>
      </c>
      <c r="B3038" s="78">
        <v>4.2999999999999997E-2</v>
      </c>
    </row>
    <row r="3039" spans="1:2" x14ac:dyDescent="0.25">
      <c r="A3039" s="79">
        <v>42862.5</v>
      </c>
      <c r="B3039" s="78">
        <v>4.5999999999999999E-2</v>
      </c>
    </row>
    <row r="3040" spans="1:2" x14ac:dyDescent="0.25">
      <c r="A3040" s="79">
        <v>42862.541666666664</v>
      </c>
      <c r="B3040" s="78">
        <v>4.4999999999999998E-2</v>
      </c>
    </row>
    <row r="3041" spans="1:2" x14ac:dyDescent="0.25">
      <c r="A3041" s="79">
        <v>42862.583333333336</v>
      </c>
      <c r="B3041" s="78">
        <v>4.4999999999999998E-2</v>
      </c>
    </row>
    <row r="3042" spans="1:2" x14ac:dyDescent="0.25">
      <c r="A3042" s="79">
        <v>42862.625</v>
      </c>
      <c r="B3042" s="78">
        <v>4.5999999999999999E-2</v>
      </c>
    </row>
    <row r="3043" spans="1:2" x14ac:dyDescent="0.25">
      <c r="A3043" s="79">
        <v>42862.666666666664</v>
      </c>
      <c r="B3043" s="78">
        <v>4.3999999999999997E-2</v>
      </c>
    </row>
    <row r="3044" spans="1:2" x14ac:dyDescent="0.25">
      <c r="A3044" s="79">
        <v>42862.708333333336</v>
      </c>
      <c r="B3044" s="78">
        <v>4.4999999999999998E-2</v>
      </c>
    </row>
    <row r="3045" spans="1:2" x14ac:dyDescent="0.25">
      <c r="A3045" s="79">
        <v>42862.75</v>
      </c>
      <c r="B3045" s="78">
        <v>4.5999999999999999E-2</v>
      </c>
    </row>
    <row r="3046" spans="1:2" x14ac:dyDescent="0.25">
      <c r="A3046" s="79">
        <v>42862.791666666664</v>
      </c>
      <c r="B3046" s="78">
        <v>4.5999999999999999E-2</v>
      </c>
    </row>
    <row r="3047" spans="1:2" x14ac:dyDescent="0.25">
      <c r="A3047" s="79">
        <v>42862.833333333336</v>
      </c>
      <c r="B3047" s="78">
        <v>0.27100000000000002</v>
      </c>
    </row>
    <row r="3048" spans="1:2" x14ac:dyDescent="0.25">
      <c r="A3048" s="79">
        <v>42862.875</v>
      </c>
      <c r="B3048" s="78">
        <v>2.407</v>
      </c>
    </row>
    <row r="3049" spans="1:2" x14ac:dyDescent="0.25">
      <c r="A3049" s="79">
        <v>42862.916666666664</v>
      </c>
      <c r="B3049" s="78">
        <v>5.39</v>
      </c>
    </row>
    <row r="3050" spans="1:2" x14ac:dyDescent="0.25">
      <c r="A3050" s="79">
        <v>42862.958333333336</v>
      </c>
      <c r="B3050" s="78">
        <v>5.4029999999999996</v>
      </c>
    </row>
    <row r="3051" spans="1:2" x14ac:dyDescent="0.25">
      <c r="A3051" s="77">
        <v>42863</v>
      </c>
      <c r="B3051" s="78">
        <v>5.42</v>
      </c>
    </row>
    <row r="3052" spans="1:2" x14ac:dyDescent="0.25">
      <c r="A3052" s="79">
        <v>42863.041666666664</v>
      </c>
      <c r="B3052" s="78">
        <v>5.4269999999999996</v>
      </c>
    </row>
    <row r="3053" spans="1:2" x14ac:dyDescent="0.25">
      <c r="A3053" s="79">
        <v>42863.083333333336</v>
      </c>
      <c r="B3053" s="78">
        <v>5.43</v>
      </c>
    </row>
    <row r="3054" spans="1:2" x14ac:dyDescent="0.25">
      <c r="A3054" s="79">
        <v>42863.125</v>
      </c>
      <c r="B3054" s="78">
        <v>5.4550000000000001</v>
      </c>
    </row>
    <row r="3055" spans="1:2" x14ac:dyDescent="0.25">
      <c r="A3055" s="79">
        <v>42863.166666666664</v>
      </c>
      <c r="B3055" s="78">
        <v>5.157</v>
      </c>
    </row>
    <row r="3056" spans="1:2" x14ac:dyDescent="0.25">
      <c r="A3056" s="79">
        <v>42863.208333333336</v>
      </c>
      <c r="B3056" s="78">
        <v>4.3719999999999999</v>
      </c>
    </row>
    <row r="3057" spans="1:2" x14ac:dyDescent="0.25">
      <c r="A3057" s="79">
        <v>42863.25</v>
      </c>
      <c r="B3057" s="78">
        <v>0.56399999999999995</v>
      </c>
    </row>
    <row r="3058" spans="1:2" x14ac:dyDescent="0.25">
      <c r="A3058" s="79">
        <v>42863.291666666664</v>
      </c>
      <c r="B3058" s="78">
        <v>0.04</v>
      </c>
    </row>
    <row r="3059" spans="1:2" x14ac:dyDescent="0.25">
      <c r="A3059" s="79">
        <v>42863.333333333336</v>
      </c>
      <c r="B3059" s="78">
        <v>3.9E-2</v>
      </c>
    </row>
    <row r="3060" spans="1:2" x14ac:dyDescent="0.25">
      <c r="A3060" s="79">
        <v>42863.375</v>
      </c>
      <c r="B3060" s="78">
        <v>0.04</v>
      </c>
    </row>
    <row r="3061" spans="1:2" x14ac:dyDescent="0.25">
      <c r="A3061" s="79">
        <v>42863.416666666664</v>
      </c>
      <c r="B3061" s="78">
        <v>4.1000000000000002E-2</v>
      </c>
    </row>
    <row r="3062" spans="1:2" x14ac:dyDescent="0.25">
      <c r="A3062" s="79">
        <v>42863.458333333336</v>
      </c>
      <c r="B3062" s="78">
        <v>4.7E-2</v>
      </c>
    </row>
    <row r="3063" spans="1:2" x14ac:dyDescent="0.25">
      <c r="A3063" s="79">
        <v>42863.5</v>
      </c>
      <c r="B3063" s="78">
        <v>4.7E-2</v>
      </c>
    </row>
    <row r="3064" spans="1:2" x14ac:dyDescent="0.25">
      <c r="A3064" s="79">
        <v>42863.541666666664</v>
      </c>
      <c r="B3064" s="78">
        <v>4.5999999999999999E-2</v>
      </c>
    </row>
    <row r="3065" spans="1:2" x14ac:dyDescent="0.25">
      <c r="A3065" s="79">
        <v>42863.583333333336</v>
      </c>
      <c r="B3065" s="78">
        <v>4.9000000000000002E-2</v>
      </c>
    </row>
    <row r="3066" spans="1:2" x14ac:dyDescent="0.25">
      <c r="A3066" s="79">
        <v>42863.625</v>
      </c>
      <c r="B3066" s="78">
        <v>4.7E-2</v>
      </c>
    </row>
    <row r="3067" spans="1:2" x14ac:dyDescent="0.25">
      <c r="A3067" s="79">
        <v>42863.666666666664</v>
      </c>
      <c r="B3067" s="78">
        <v>4.7E-2</v>
      </c>
    </row>
    <row r="3068" spans="1:2" x14ac:dyDescent="0.25">
      <c r="A3068" s="79">
        <v>42863.708333333336</v>
      </c>
      <c r="B3068" s="78">
        <v>4.7E-2</v>
      </c>
    </row>
    <row r="3069" spans="1:2" x14ac:dyDescent="0.25">
      <c r="A3069" s="79">
        <v>42863.75</v>
      </c>
      <c r="B3069" s="78">
        <v>4.8000000000000001E-2</v>
      </c>
    </row>
    <row r="3070" spans="1:2" x14ac:dyDescent="0.25">
      <c r="A3070" s="79">
        <v>42863.791666666664</v>
      </c>
      <c r="B3070" s="78">
        <v>4.8000000000000001E-2</v>
      </c>
    </row>
    <row r="3071" spans="1:2" x14ac:dyDescent="0.25">
      <c r="A3071" s="79">
        <v>42863.833333333336</v>
      </c>
      <c r="B3071" s="78">
        <v>0.42199999999999999</v>
      </c>
    </row>
    <row r="3072" spans="1:2" x14ac:dyDescent="0.25">
      <c r="A3072" s="79">
        <v>42863.875</v>
      </c>
      <c r="B3072" s="78">
        <v>3.125</v>
      </c>
    </row>
    <row r="3073" spans="1:2" x14ac:dyDescent="0.25">
      <c r="A3073" s="79">
        <v>42863.916666666664</v>
      </c>
      <c r="B3073" s="78">
        <v>5.43</v>
      </c>
    </row>
    <row r="3074" spans="1:2" x14ac:dyDescent="0.25">
      <c r="A3074" s="79">
        <v>42863.958333333336</v>
      </c>
      <c r="B3074" s="78">
        <v>5.4619999999999997</v>
      </c>
    </row>
    <row r="3075" spans="1:2" x14ac:dyDescent="0.25">
      <c r="A3075" s="77">
        <v>42864</v>
      </c>
      <c r="B3075" s="78">
        <v>5.4249999999999998</v>
      </c>
    </row>
    <row r="3076" spans="1:2" x14ac:dyDescent="0.25">
      <c r="A3076" s="79">
        <v>42864.041666666664</v>
      </c>
      <c r="B3076" s="78">
        <v>5.3890000000000002</v>
      </c>
    </row>
    <row r="3077" spans="1:2" x14ac:dyDescent="0.25">
      <c r="A3077" s="79">
        <v>42864.083333333336</v>
      </c>
      <c r="B3077" s="78">
        <v>5.4359999999999999</v>
      </c>
    </row>
    <row r="3078" spans="1:2" x14ac:dyDescent="0.25">
      <c r="A3078" s="79">
        <v>42864.125</v>
      </c>
      <c r="B3078" s="78">
        <v>5.4550000000000001</v>
      </c>
    </row>
    <row r="3079" spans="1:2" x14ac:dyDescent="0.25">
      <c r="A3079" s="79">
        <v>42864.166666666664</v>
      </c>
      <c r="B3079" s="78">
        <v>5.1059999999999999</v>
      </c>
    </row>
    <row r="3080" spans="1:2" x14ac:dyDescent="0.25">
      <c r="A3080" s="79">
        <v>42864.208333333336</v>
      </c>
      <c r="B3080" s="78">
        <v>4.383</v>
      </c>
    </row>
    <row r="3081" spans="1:2" x14ac:dyDescent="0.25">
      <c r="A3081" s="79">
        <v>42864.25</v>
      </c>
      <c r="B3081" s="78">
        <v>0.26100000000000001</v>
      </c>
    </row>
    <row r="3082" spans="1:2" x14ac:dyDescent="0.25">
      <c r="A3082" s="79">
        <v>42864.291666666664</v>
      </c>
      <c r="B3082" s="78">
        <v>4.5999999999999999E-2</v>
      </c>
    </row>
    <row r="3083" spans="1:2" x14ac:dyDescent="0.25">
      <c r="A3083" s="79">
        <v>42864.333333333336</v>
      </c>
      <c r="B3083" s="78">
        <v>4.8000000000000001E-2</v>
      </c>
    </row>
    <row r="3084" spans="1:2" x14ac:dyDescent="0.25">
      <c r="A3084" s="79">
        <v>42864.375</v>
      </c>
      <c r="B3084" s="78">
        <v>4.8000000000000001E-2</v>
      </c>
    </row>
    <row r="3085" spans="1:2" x14ac:dyDescent="0.25">
      <c r="A3085" s="79">
        <v>42864.416666666664</v>
      </c>
      <c r="B3085" s="78">
        <v>4.8000000000000001E-2</v>
      </c>
    </row>
    <row r="3086" spans="1:2" x14ac:dyDescent="0.25">
      <c r="A3086" s="79">
        <v>42864.458333333336</v>
      </c>
      <c r="B3086" s="78">
        <v>4.9000000000000002E-2</v>
      </c>
    </row>
    <row r="3087" spans="1:2" x14ac:dyDescent="0.25">
      <c r="A3087" s="79">
        <v>42864.5</v>
      </c>
      <c r="B3087" s="78">
        <v>5.1999999999999998E-2</v>
      </c>
    </row>
    <row r="3088" spans="1:2" x14ac:dyDescent="0.25">
      <c r="A3088" s="79">
        <v>42864.541666666664</v>
      </c>
      <c r="B3088" s="78">
        <v>5.0999999999999997E-2</v>
      </c>
    </row>
    <row r="3089" spans="1:2" x14ac:dyDescent="0.25">
      <c r="A3089" s="79">
        <v>42864.583333333336</v>
      </c>
      <c r="B3089" s="78">
        <v>4.5999999999999999E-2</v>
      </c>
    </row>
    <row r="3090" spans="1:2" x14ac:dyDescent="0.25">
      <c r="A3090" s="79">
        <v>42864.625</v>
      </c>
      <c r="B3090" s="78">
        <v>4.4999999999999998E-2</v>
      </c>
    </row>
    <row r="3091" spans="1:2" x14ac:dyDescent="0.25">
      <c r="A3091" s="79">
        <v>42864.666666666664</v>
      </c>
      <c r="B3091" s="78">
        <v>4.2999999999999997E-2</v>
      </c>
    </row>
    <row r="3092" spans="1:2" x14ac:dyDescent="0.25">
      <c r="A3092" s="79">
        <v>42864.708333333336</v>
      </c>
      <c r="B3092" s="78">
        <v>4.4999999999999998E-2</v>
      </c>
    </row>
    <row r="3093" spans="1:2" x14ac:dyDescent="0.25">
      <c r="A3093" s="79">
        <v>42864.75</v>
      </c>
      <c r="B3093" s="78">
        <v>4.2999999999999997E-2</v>
      </c>
    </row>
    <row r="3094" spans="1:2" x14ac:dyDescent="0.25">
      <c r="A3094" s="79">
        <v>42864.791666666664</v>
      </c>
      <c r="B3094" s="78">
        <v>4.3999999999999997E-2</v>
      </c>
    </row>
    <row r="3095" spans="1:2" x14ac:dyDescent="0.25">
      <c r="A3095" s="79">
        <v>42864.833333333336</v>
      </c>
      <c r="B3095" s="78">
        <v>0.38700000000000001</v>
      </c>
    </row>
    <row r="3096" spans="1:2" x14ac:dyDescent="0.25">
      <c r="A3096" s="79">
        <v>42864.875</v>
      </c>
      <c r="B3096" s="78">
        <v>2.93</v>
      </c>
    </row>
    <row r="3097" spans="1:2" x14ac:dyDescent="0.25">
      <c r="A3097" s="79">
        <v>42864.916666666664</v>
      </c>
      <c r="B3097" s="78">
        <v>5.4290000000000003</v>
      </c>
    </row>
    <row r="3098" spans="1:2" x14ac:dyDescent="0.25">
      <c r="A3098" s="79">
        <v>42864.958333333336</v>
      </c>
      <c r="B3098" s="78">
        <v>5.3869999999999996</v>
      </c>
    </row>
    <row r="3099" spans="1:2" x14ac:dyDescent="0.25">
      <c r="A3099" s="77">
        <v>42865</v>
      </c>
      <c r="B3099" s="78">
        <v>5.4020000000000001</v>
      </c>
    </row>
    <row r="3100" spans="1:2" x14ac:dyDescent="0.25">
      <c r="A3100" s="79">
        <v>42865.041666666664</v>
      </c>
      <c r="B3100" s="78">
        <v>5.4050000000000002</v>
      </c>
    </row>
    <row r="3101" spans="1:2" x14ac:dyDescent="0.25">
      <c r="A3101" s="79">
        <v>42865.083333333336</v>
      </c>
      <c r="B3101" s="78">
        <v>5.431</v>
      </c>
    </row>
    <row r="3102" spans="1:2" x14ac:dyDescent="0.25">
      <c r="A3102" s="79">
        <v>42865.125</v>
      </c>
      <c r="B3102" s="78">
        <v>5.4180000000000001</v>
      </c>
    </row>
    <row r="3103" spans="1:2" x14ac:dyDescent="0.25">
      <c r="A3103" s="79">
        <v>42865.166666666664</v>
      </c>
      <c r="B3103" s="78">
        <v>5.0590000000000002</v>
      </c>
    </row>
    <row r="3104" spans="1:2" x14ac:dyDescent="0.25">
      <c r="A3104" s="79">
        <v>42865.208333333336</v>
      </c>
      <c r="B3104" s="78">
        <v>4.41</v>
      </c>
    </row>
    <row r="3105" spans="1:2" x14ac:dyDescent="0.25">
      <c r="A3105" s="79">
        <v>42865.25</v>
      </c>
      <c r="B3105" s="78">
        <v>0.20699999999999999</v>
      </c>
    </row>
    <row r="3106" spans="1:2" x14ac:dyDescent="0.25">
      <c r="A3106" s="79">
        <v>42865.291666666664</v>
      </c>
      <c r="B3106" s="78">
        <v>4.5999999999999999E-2</v>
      </c>
    </row>
    <row r="3107" spans="1:2" x14ac:dyDescent="0.25">
      <c r="A3107" s="79">
        <v>42865.333333333336</v>
      </c>
      <c r="B3107" s="78">
        <v>4.8000000000000001E-2</v>
      </c>
    </row>
    <row r="3108" spans="1:2" x14ac:dyDescent="0.25">
      <c r="A3108" s="79">
        <v>42865.375</v>
      </c>
      <c r="B3108" s="78">
        <v>4.9000000000000002E-2</v>
      </c>
    </row>
    <row r="3109" spans="1:2" x14ac:dyDescent="0.25">
      <c r="A3109" s="79">
        <v>42865.416666666664</v>
      </c>
      <c r="B3109" s="78">
        <v>5.2999999999999999E-2</v>
      </c>
    </row>
    <row r="3110" spans="1:2" x14ac:dyDescent="0.25">
      <c r="A3110" s="79">
        <v>42865.458333333336</v>
      </c>
      <c r="B3110" s="78">
        <v>5.6000000000000001E-2</v>
      </c>
    </row>
    <row r="3111" spans="1:2" x14ac:dyDescent="0.25">
      <c r="A3111" s="79">
        <v>42865.5</v>
      </c>
      <c r="B3111" s="78">
        <v>5.1999999999999998E-2</v>
      </c>
    </row>
    <row r="3112" spans="1:2" x14ac:dyDescent="0.25">
      <c r="A3112" s="79">
        <v>42865.541666666664</v>
      </c>
      <c r="B3112" s="78">
        <v>5.0999999999999997E-2</v>
      </c>
    </row>
    <row r="3113" spans="1:2" x14ac:dyDescent="0.25">
      <c r="A3113" s="79">
        <v>42865.583333333336</v>
      </c>
      <c r="B3113" s="78">
        <v>0.05</v>
      </c>
    </row>
    <row r="3114" spans="1:2" x14ac:dyDescent="0.25">
      <c r="A3114" s="79">
        <v>42865.625</v>
      </c>
      <c r="B3114" s="78">
        <v>4.9000000000000002E-2</v>
      </c>
    </row>
    <row r="3115" spans="1:2" x14ac:dyDescent="0.25">
      <c r="A3115" s="79">
        <v>42865.666666666664</v>
      </c>
      <c r="B3115" s="78">
        <v>4.7E-2</v>
      </c>
    </row>
    <row r="3116" spans="1:2" x14ac:dyDescent="0.25">
      <c r="A3116" s="79">
        <v>42865.708333333336</v>
      </c>
      <c r="B3116" s="78">
        <v>4.7E-2</v>
      </c>
    </row>
    <row r="3117" spans="1:2" x14ac:dyDescent="0.25">
      <c r="A3117" s="79">
        <v>42865.75</v>
      </c>
      <c r="B3117" s="78">
        <v>4.7E-2</v>
      </c>
    </row>
    <row r="3118" spans="1:2" x14ac:dyDescent="0.25">
      <c r="A3118" s="79">
        <v>42865.791666666664</v>
      </c>
      <c r="B3118" s="78">
        <v>4.4999999999999998E-2</v>
      </c>
    </row>
    <row r="3119" spans="1:2" x14ac:dyDescent="0.25">
      <c r="A3119" s="79">
        <v>42865.833333333336</v>
      </c>
      <c r="B3119" s="78">
        <v>0.35599999999999998</v>
      </c>
    </row>
    <row r="3120" spans="1:2" x14ac:dyDescent="0.25">
      <c r="A3120" s="79">
        <v>42865.875</v>
      </c>
      <c r="B3120" s="78">
        <v>2.85</v>
      </c>
    </row>
    <row r="3121" spans="1:2" x14ac:dyDescent="0.25">
      <c r="A3121" s="79">
        <v>42865.916666666664</v>
      </c>
      <c r="B3121" s="78">
        <v>5.4189999999999996</v>
      </c>
    </row>
    <row r="3122" spans="1:2" x14ac:dyDescent="0.25">
      <c r="A3122" s="79">
        <v>42865.958333333336</v>
      </c>
      <c r="B3122" s="78">
        <v>5.431</v>
      </c>
    </row>
    <row r="3123" spans="1:2" x14ac:dyDescent="0.25">
      <c r="A3123" s="77">
        <v>42866</v>
      </c>
      <c r="B3123" s="78">
        <v>5.3810000000000002</v>
      </c>
    </row>
    <row r="3124" spans="1:2" x14ac:dyDescent="0.25">
      <c r="A3124" s="79">
        <v>42866.041666666664</v>
      </c>
      <c r="B3124" s="78">
        <v>5.4020000000000001</v>
      </c>
    </row>
    <row r="3125" spans="1:2" x14ac:dyDescent="0.25">
      <c r="A3125" s="79">
        <v>42866.083333333336</v>
      </c>
      <c r="B3125" s="78">
        <v>5.4459999999999997</v>
      </c>
    </row>
    <row r="3126" spans="1:2" x14ac:dyDescent="0.25">
      <c r="A3126" s="79">
        <v>42866.125</v>
      </c>
      <c r="B3126" s="78">
        <v>5.4139999999999997</v>
      </c>
    </row>
    <row r="3127" spans="1:2" x14ac:dyDescent="0.25">
      <c r="A3127" s="79">
        <v>42866.166666666664</v>
      </c>
      <c r="B3127" s="78">
        <v>5.0149999999999997</v>
      </c>
    </row>
    <row r="3128" spans="1:2" x14ac:dyDescent="0.25">
      <c r="A3128" s="79">
        <v>42866.208333333336</v>
      </c>
      <c r="B3128" s="78">
        <v>4.3940000000000001</v>
      </c>
    </row>
    <row r="3129" spans="1:2" x14ac:dyDescent="0.25">
      <c r="A3129" s="79">
        <v>42866.25</v>
      </c>
      <c r="B3129" s="78">
        <v>5.8000000000000003E-2</v>
      </c>
    </row>
    <row r="3130" spans="1:2" x14ac:dyDescent="0.25">
      <c r="A3130" s="79">
        <v>42866.291666666664</v>
      </c>
      <c r="B3130" s="78">
        <v>4.5999999999999999E-2</v>
      </c>
    </row>
    <row r="3131" spans="1:2" x14ac:dyDescent="0.25">
      <c r="A3131" s="79">
        <v>42866.333333333336</v>
      </c>
      <c r="B3131" s="78">
        <v>4.7E-2</v>
      </c>
    </row>
    <row r="3132" spans="1:2" x14ac:dyDescent="0.25">
      <c r="A3132" s="79">
        <v>42866.375</v>
      </c>
      <c r="B3132" s="78">
        <v>4.4999999999999998E-2</v>
      </c>
    </row>
    <row r="3133" spans="1:2" x14ac:dyDescent="0.25">
      <c r="A3133" s="79">
        <v>42866.416666666664</v>
      </c>
      <c r="B3133" s="78">
        <v>4.7E-2</v>
      </c>
    </row>
    <row r="3134" spans="1:2" x14ac:dyDescent="0.25">
      <c r="A3134" s="79">
        <v>42866.458333333336</v>
      </c>
      <c r="B3134" s="78">
        <v>5.3999999999999999E-2</v>
      </c>
    </row>
    <row r="3135" spans="1:2" x14ac:dyDescent="0.25">
      <c r="A3135" s="79">
        <v>42866.5</v>
      </c>
      <c r="B3135" s="78">
        <v>5.2999999999999999E-2</v>
      </c>
    </row>
    <row r="3136" spans="1:2" x14ac:dyDescent="0.25">
      <c r="A3136" s="79">
        <v>42866.541666666664</v>
      </c>
      <c r="B3136" s="78">
        <v>5.1999999999999998E-2</v>
      </c>
    </row>
    <row r="3137" spans="1:2" x14ac:dyDescent="0.25">
      <c r="A3137" s="79">
        <v>42866.583333333336</v>
      </c>
      <c r="B3137" s="78">
        <v>4.9000000000000002E-2</v>
      </c>
    </row>
    <row r="3138" spans="1:2" x14ac:dyDescent="0.25">
      <c r="A3138" s="79">
        <v>42866.625</v>
      </c>
      <c r="B3138" s="78">
        <v>0.05</v>
      </c>
    </row>
    <row r="3139" spans="1:2" x14ac:dyDescent="0.25">
      <c r="A3139" s="79">
        <v>42866.666666666664</v>
      </c>
      <c r="B3139" s="78">
        <v>4.3999999999999997E-2</v>
      </c>
    </row>
    <row r="3140" spans="1:2" x14ac:dyDescent="0.25">
      <c r="A3140" s="79">
        <v>42866.708333333336</v>
      </c>
      <c r="B3140" s="78">
        <v>4.2000000000000003E-2</v>
      </c>
    </row>
    <row r="3141" spans="1:2" x14ac:dyDescent="0.25">
      <c r="A3141" s="79">
        <v>42866.75</v>
      </c>
      <c r="B3141" s="78">
        <v>4.2999999999999997E-2</v>
      </c>
    </row>
    <row r="3142" spans="1:2" x14ac:dyDescent="0.25">
      <c r="A3142" s="79">
        <v>42866.791666666664</v>
      </c>
      <c r="B3142" s="78">
        <v>4.1000000000000002E-2</v>
      </c>
    </row>
    <row r="3143" spans="1:2" x14ac:dyDescent="0.25">
      <c r="A3143" s="79">
        <v>42866.833333333336</v>
      </c>
      <c r="B3143" s="78">
        <v>0.34</v>
      </c>
    </row>
    <row r="3144" spans="1:2" x14ac:dyDescent="0.25">
      <c r="A3144" s="79">
        <v>42866.875</v>
      </c>
      <c r="B3144" s="78">
        <v>2.7120000000000002</v>
      </c>
    </row>
    <row r="3145" spans="1:2" x14ac:dyDescent="0.25">
      <c r="A3145" s="79">
        <v>42866.916666666664</v>
      </c>
      <c r="B3145" s="78">
        <v>5.4189999999999996</v>
      </c>
    </row>
    <row r="3146" spans="1:2" x14ac:dyDescent="0.25">
      <c r="A3146" s="79">
        <v>42866.958333333336</v>
      </c>
      <c r="B3146" s="78">
        <v>5.3730000000000002</v>
      </c>
    </row>
    <row r="3147" spans="1:2" x14ac:dyDescent="0.25">
      <c r="A3147" s="77">
        <v>42867</v>
      </c>
      <c r="B3147" s="78">
        <v>5.4080000000000004</v>
      </c>
    </row>
    <row r="3148" spans="1:2" x14ac:dyDescent="0.25">
      <c r="A3148" s="79">
        <v>42867.041666666664</v>
      </c>
      <c r="B3148" s="78">
        <v>5.4349999999999996</v>
      </c>
    </row>
    <row r="3149" spans="1:2" x14ac:dyDescent="0.25">
      <c r="A3149" s="79">
        <v>42867.083333333336</v>
      </c>
      <c r="B3149" s="78">
        <v>5.431</v>
      </c>
    </row>
    <row r="3150" spans="1:2" x14ac:dyDescent="0.25">
      <c r="A3150" s="79">
        <v>42867.125</v>
      </c>
      <c r="B3150" s="78">
        <v>5.4240000000000004</v>
      </c>
    </row>
    <row r="3151" spans="1:2" x14ac:dyDescent="0.25">
      <c r="A3151" s="79">
        <v>42867.166666666664</v>
      </c>
      <c r="B3151" s="78">
        <v>5.0170000000000003</v>
      </c>
    </row>
    <row r="3152" spans="1:2" x14ac:dyDescent="0.25">
      <c r="A3152" s="79">
        <v>42867.208333333336</v>
      </c>
      <c r="B3152" s="78">
        <v>4.351</v>
      </c>
    </row>
    <row r="3153" spans="1:2" x14ac:dyDescent="0.25">
      <c r="A3153" s="79">
        <v>42867.25</v>
      </c>
      <c r="B3153" s="78">
        <v>4.7E-2</v>
      </c>
    </row>
    <row r="3154" spans="1:2" x14ac:dyDescent="0.25">
      <c r="A3154" s="79">
        <v>42867.291666666664</v>
      </c>
      <c r="B3154" s="78">
        <v>4.7E-2</v>
      </c>
    </row>
    <row r="3155" spans="1:2" x14ac:dyDescent="0.25">
      <c r="A3155" s="79">
        <v>42867.333333333336</v>
      </c>
      <c r="B3155" s="78">
        <v>4.7E-2</v>
      </c>
    </row>
    <row r="3156" spans="1:2" x14ac:dyDescent="0.25">
      <c r="A3156" s="79">
        <v>42867.375</v>
      </c>
      <c r="B3156" s="78">
        <v>4.8000000000000001E-2</v>
      </c>
    </row>
    <row r="3157" spans="1:2" x14ac:dyDescent="0.25">
      <c r="A3157" s="79">
        <v>42867.416666666664</v>
      </c>
      <c r="B3157" s="78">
        <v>5.2999999999999999E-2</v>
      </c>
    </row>
    <row r="3158" spans="1:2" x14ac:dyDescent="0.25">
      <c r="A3158" s="79">
        <v>42867.458333333336</v>
      </c>
      <c r="B3158" s="78">
        <v>5.6000000000000001E-2</v>
      </c>
    </row>
    <row r="3159" spans="1:2" x14ac:dyDescent="0.25">
      <c r="A3159" s="79">
        <v>42867.5</v>
      </c>
      <c r="B3159" s="78">
        <v>4.8000000000000001E-2</v>
      </c>
    </row>
    <row r="3160" spans="1:2" x14ac:dyDescent="0.25">
      <c r="A3160" s="79">
        <v>42867.541666666664</v>
      </c>
      <c r="B3160" s="78">
        <v>4.9000000000000002E-2</v>
      </c>
    </row>
    <row r="3161" spans="1:2" x14ac:dyDescent="0.25">
      <c r="A3161" s="79">
        <v>42867.583333333336</v>
      </c>
      <c r="B3161" s="78">
        <v>4.9000000000000002E-2</v>
      </c>
    </row>
    <row r="3162" spans="1:2" x14ac:dyDescent="0.25">
      <c r="A3162" s="79">
        <v>42867.625</v>
      </c>
      <c r="B3162" s="78">
        <v>4.4999999999999998E-2</v>
      </c>
    </row>
    <row r="3163" spans="1:2" x14ac:dyDescent="0.25">
      <c r="A3163" s="79">
        <v>42867.666666666664</v>
      </c>
      <c r="B3163" s="78">
        <v>4.3999999999999997E-2</v>
      </c>
    </row>
    <row r="3164" spans="1:2" x14ac:dyDescent="0.25">
      <c r="A3164" s="79">
        <v>42867.708333333336</v>
      </c>
      <c r="B3164" s="78">
        <v>4.2000000000000003E-2</v>
      </c>
    </row>
    <row r="3165" spans="1:2" x14ac:dyDescent="0.25">
      <c r="A3165" s="79">
        <v>42867.75</v>
      </c>
      <c r="B3165" s="78">
        <v>4.3999999999999997E-2</v>
      </c>
    </row>
    <row r="3166" spans="1:2" x14ac:dyDescent="0.25">
      <c r="A3166" s="79">
        <v>42867.791666666664</v>
      </c>
      <c r="B3166" s="78">
        <v>4.3999999999999997E-2</v>
      </c>
    </row>
    <row r="3167" spans="1:2" x14ac:dyDescent="0.25">
      <c r="A3167" s="79">
        <v>42867.833333333336</v>
      </c>
      <c r="B3167" s="78">
        <v>0.308</v>
      </c>
    </row>
    <row r="3168" spans="1:2" x14ac:dyDescent="0.25">
      <c r="A3168" s="79">
        <v>42867.875</v>
      </c>
      <c r="B3168" s="78">
        <v>2.6349999999999998</v>
      </c>
    </row>
    <row r="3169" spans="1:2" x14ac:dyDescent="0.25">
      <c r="A3169" s="79">
        <v>42867.916666666664</v>
      </c>
      <c r="B3169" s="78">
        <v>5.43</v>
      </c>
    </row>
    <row r="3170" spans="1:2" x14ac:dyDescent="0.25">
      <c r="A3170" s="79">
        <v>42867.958333333336</v>
      </c>
      <c r="B3170" s="78">
        <v>5.4390000000000001</v>
      </c>
    </row>
    <row r="3171" spans="1:2" x14ac:dyDescent="0.25">
      <c r="A3171" s="77">
        <v>42868</v>
      </c>
      <c r="B3171" s="78">
        <v>5.37</v>
      </c>
    </row>
    <row r="3172" spans="1:2" x14ac:dyDescent="0.25">
      <c r="A3172" s="79">
        <v>42868.041666666664</v>
      </c>
      <c r="B3172" s="78">
        <v>5.3609999999999998</v>
      </c>
    </row>
    <row r="3173" spans="1:2" x14ac:dyDescent="0.25">
      <c r="A3173" s="79">
        <v>42868.083333333336</v>
      </c>
      <c r="B3173" s="78">
        <v>5.3970000000000002</v>
      </c>
    </row>
    <row r="3174" spans="1:2" x14ac:dyDescent="0.25">
      <c r="A3174" s="79">
        <v>42868.125</v>
      </c>
      <c r="B3174" s="78">
        <v>5.4119999999999999</v>
      </c>
    </row>
    <row r="3175" spans="1:2" x14ac:dyDescent="0.25">
      <c r="A3175" s="79">
        <v>42868.166666666664</v>
      </c>
      <c r="B3175" s="78">
        <v>4.9930000000000003</v>
      </c>
    </row>
    <row r="3176" spans="1:2" x14ac:dyDescent="0.25">
      <c r="A3176" s="79">
        <v>42868.208333333336</v>
      </c>
      <c r="B3176" s="78">
        <v>4.2720000000000002</v>
      </c>
    </row>
    <row r="3177" spans="1:2" x14ac:dyDescent="0.25">
      <c r="A3177" s="79">
        <v>42868.25</v>
      </c>
      <c r="B3177" s="78">
        <v>0.04</v>
      </c>
    </row>
    <row r="3178" spans="1:2" x14ac:dyDescent="0.25">
      <c r="A3178" s="79">
        <v>42868.291666666664</v>
      </c>
      <c r="B3178" s="78">
        <v>4.1000000000000002E-2</v>
      </c>
    </row>
    <row r="3179" spans="1:2" x14ac:dyDescent="0.25">
      <c r="A3179" s="79">
        <v>42868.333333333336</v>
      </c>
      <c r="B3179" s="78">
        <v>4.1000000000000002E-2</v>
      </c>
    </row>
    <row r="3180" spans="1:2" x14ac:dyDescent="0.25">
      <c r="A3180" s="79">
        <v>42868.375</v>
      </c>
      <c r="B3180" s="78">
        <v>4.2000000000000003E-2</v>
      </c>
    </row>
    <row r="3181" spans="1:2" x14ac:dyDescent="0.25">
      <c r="A3181" s="79">
        <v>42868.416666666664</v>
      </c>
      <c r="B3181" s="78">
        <v>4.2000000000000003E-2</v>
      </c>
    </row>
    <row r="3182" spans="1:2" x14ac:dyDescent="0.25">
      <c r="A3182" s="79">
        <v>42868.458333333336</v>
      </c>
      <c r="B3182" s="78">
        <v>4.2000000000000003E-2</v>
      </c>
    </row>
    <row r="3183" spans="1:2" x14ac:dyDescent="0.25">
      <c r="A3183" s="79">
        <v>42868.5</v>
      </c>
      <c r="B3183" s="78">
        <v>4.2999999999999997E-2</v>
      </c>
    </row>
    <row r="3184" spans="1:2" x14ac:dyDescent="0.25">
      <c r="A3184" s="79">
        <v>42868.541666666664</v>
      </c>
      <c r="B3184" s="78">
        <v>4.2999999999999997E-2</v>
      </c>
    </row>
    <row r="3185" spans="1:2" x14ac:dyDescent="0.25">
      <c r="A3185" s="79">
        <v>42868.583333333336</v>
      </c>
      <c r="B3185" s="78">
        <v>4.2000000000000003E-2</v>
      </c>
    </row>
    <row r="3186" spans="1:2" x14ac:dyDescent="0.25">
      <c r="A3186" s="79">
        <v>42868.625</v>
      </c>
      <c r="B3186" s="78">
        <v>4.2000000000000003E-2</v>
      </c>
    </row>
    <row r="3187" spans="1:2" x14ac:dyDescent="0.25">
      <c r="A3187" s="79">
        <v>42868.666666666664</v>
      </c>
      <c r="B3187" s="78">
        <v>4.2999999999999997E-2</v>
      </c>
    </row>
    <row r="3188" spans="1:2" x14ac:dyDescent="0.25">
      <c r="A3188" s="79">
        <v>42868.708333333336</v>
      </c>
      <c r="B3188" s="78">
        <v>4.3999999999999997E-2</v>
      </c>
    </row>
    <row r="3189" spans="1:2" x14ac:dyDescent="0.25">
      <c r="A3189" s="79">
        <v>42868.75</v>
      </c>
      <c r="B3189" s="78">
        <v>4.4999999999999998E-2</v>
      </c>
    </row>
    <row r="3190" spans="1:2" x14ac:dyDescent="0.25">
      <c r="A3190" s="79">
        <v>42868.791666666664</v>
      </c>
      <c r="B3190" s="78">
        <v>4.7E-2</v>
      </c>
    </row>
    <row r="3191" spans="1:2" x14ac:dyDescent="0.25">
      <c r="A3191" s="79">
        <v>42868.833333333336</v>
      </c>
      <c r="B3191" s="78">
        <v>0.28999999999999998</v>
      </c>
    </row>
    <row r="3192" spans="1:2" x14ac:dyDescent="0.25">
      <c r="A3192" s="79">
        <v>42868.875</v>
      </c>
      <c r="B3192" s="78">
        <v>2.544</v>
      </c>
    </row>
    <row r="3193" spans="1:2" x14ac:dyDescent="0.25">
      <c r="A3193" s="79">
        <v>42868.916666666664</v>
      </c>
      <c r="B3193" s="78">
        <v>5.39</v>
      </c>
    </row>
    <row r="3194" spans="1:2" x14ac:dyDescent="0.25">
      <c r="A3194" s="79">
        <v>42868.958333333336</v>
      </c>
      <c r="B3194" s="78">
        <v>5.3959999999999999</v>
      </c>
    </row>
    <row r="3195" spans="1:2" x14ac:dyDescent="0.25">
      <c r="A3195" s="77">
        <v>42869</v>
      </c>
      <c r="B3195" s="78">
        <v>5.415</v>
      </c>
    </row>
    <row r="3196" spans="1:2" x14ac:dyDescent="0.25">
      <c r="A3196" s="79">
        <v>42869.041666666664</v>
      </c>
      <c r="B3196" s="78">
        <v>5.4089999999999998</v>
      </c>
    </row>
    <row r="3197" spans="1:2" x14ac:dyDescent="0.25">
      <c r="A3197" s="79">
        <v>42869.083333333336</v>
      </c>
      <c r="B3197" s="78">
        <v>5.4359999999999999</v>
      </c>
    </row>
    <row r="3198" spans="1:2" x14ac:dyDescent="0.25">
      <c r="A3198" s="79">
        <v>42869.125</v>
      </c>
      <c r="B3198" s="78">
        <v>5.4420000000000002</v>
      </c>
    </row>
    <row r="3199" spans="1:2" x14ac:dyDescent="0.25">
      <c r="A3199" s="79">
        <v>42869.166666666664</v>
      </c>
      <c r="B3199" s="78">
        <v>4.9710000000000001</v>
      </c>
    </row>
    <row r="3200" spans="1:2" x14ac:dyDescent="0.25">
      <c r="A3200" s="79">
        <v>42869.208333333336</v>
      </c>
      <c r="B3200" s="78">
        <v>4.1459999999999999</v>
      </c>
    </row>
    <row r="3201" spans="1:2" x14ac:dyDescent="0.25">
      <c r="A3201" s="79">
        <v>42869.25</v>
      </c>
      <c r="B3201" s="78">
        <v>3.9E-2</v>
      </c>
    </row>
    <row r="3202" spans="1:2" x14ac:dyDescent="0.25">
      <c r="A3202" s="79">
        <v>42869.291666666664</v>
      </c>
      <c r="B3202" s="78">
        <v>0.04</v>
      </c>
    </row>
    <row r="3203" spans="1:2" x14ac:dyDescent="0.25">
      <c r="A3203" s="79">
        <v>42869.333333333336</v>
      </c>
      <c r="B3203" s="78">
        <v>3.9E-2</v>
      </c>
    </row>
    <row r="3204" spans="1:2" x14ac:dyDescent="0.25">
      <c r="A3204" s="79">
        <v>42869.375</v>
      </c>
      <c r="B3204" s="78">
        <v>3.9E-2</v>
      </c>
    </row>
    <row r="3205" spans="1:2" x14ac:dyDescent="0.25">
      <c r="A3205" s="79">
        <v>42869.416666666664</v>
      </c>
      <c r="B3205" s="78">
        <v>0.04</v>
      </c>
    </row>
    <row r="3206" spans="1:2" x14ac:dyDescent="0.25">
      <c r="A3206" s="79">
        <v>42869.458333333336</v>
      </c>
      <c r="B3206" s="78">
        <v>4.2999999999999997E-2</v>
      </c>
    </row>
    <row r="3207" spans="1:2" x14ac:dyDescent="0.25">
      <c r="A3207" s="79">
        <v>42869.5</v>
      </c>
      <c r="B3207" s="78">
        <v>4.5999999999999999E-2</v>
      </c>
    </row>
    <row r="3208" spans="1:2" x14ac:dyDescent="0.25">
      <c r="A3208" s="79">
        <v>42869.541666666664</v>
      </c>
      <c r="B3208" s="78">
        <v>4.4999999999999998E-2</v>
      </c>
    </row>
    <row r="3209" spans="1:2" x14ac:dyDescent="0.25">
      <c r="A3209" s="79">
        <v>42869.583333333336</v>
      </c>
      <c r="B3209" s="78">
        <v>4.4999999999999998E-2</v>
      </c>
    </row>
    <row r="3210" spans="1:2" x14ac:dyDescent="0.25">
      <c r="A3210" s="79">
        <v>42869.625</v>
      </c>
      <c r="B3210" s="78">
        <v>4.5999999999999999E-2</v>
      </c>
    </row>
    <row r="3211" spans="1:2" x14ac:dyDescent="0.25">
      <c r="A3211" s="79">
        <v>42869.666666666664</v>
      </c>
      <c r="B3211" s="78">
        <v>4.3999999999999997E-2</v>
      </c>
    </row>
    <row r="3212" spans="1:2" x14ac:dyDescent="0.25">
      <c r="A3212" s="79">
        <v>42869.708333333336</v>
      </c>
      <c r="B3212" s="78">
        <v>4.4999999999999998E-2</v>
      </c>
    </row>
    <row r="3213" spans="1:2" x14ac:dyDescent="0.25">
      <c r="A3213" s="79">
        <v>42869.75</v>
      </c>
      <c r="B3213" s="78">
        <v>4.5999999999999999E-2</v>
      </c>
    </row>
    <row r="3214" spans="1:2" x14ac:dyDescent="0.25">
      <c r="A3214" s="79">
        <v>42869.791666666664</v>
      </c>
      <c r="B3214" s="78">
        <v>4.5999999999999999E-2</v>
      </c>
    </row>
    <row r="3215" spans="1:2" x14ac:dyDescent="0.25">
      <c r="A3215" s="79">
        <v>42869.833333333336</v>
      </c>
      <c r="B3215" s="78">
        <v>0.27100000000000002</v>
      </c>
    </row>
    <row r="3216" spans="1:2" x14ac:dyDescent="0.25">
      <c r="A3216" s="79">
        <v>42869.875</v>
      </c>
      <c r="B3216" s="78">
        <v>2.407</v>
      </c>
    </row>
    <row r="3217" spans="1:2" x14ac:dyDescent="0.25">
      <c r="A3217" s="79">
        <v>42869.916666666664</v>
      </c>
      <c r="B3217" s="78">
        <v>5.39</v>
      </c>
    </row>
    <row r="3218" spans="1:2" x14ac:dyDescent="0.25">
      <c r="A3218" s="79">
        <v>42869.958333333336</v>
      </c>
      <c r="B3218" s="78">
        <v>5.4029999999999996</v>
      </c>
    </row>
    <row r="3219" spans="1:2" x14ac:dyDescent="0.25">
      <c r="A3219" s="77">
        <v>42870</v>
      </c>
      <c r="B3219" s="78">
        <v>5.3860000000000001</v>
      </c>
    </row>
    <row r="3220" spans="1:2" x14ac:dyDescent="0.25">
      <c r="A3220" s="79">
        <v>42870.041666666664</v>
      </c>
      <c r="B3220" s="78">
        <v>5.3760000000000003</v>
      </c>
    </row>
    <row r="3221" spans="1:2" x14ac:dyDescent="0.25">
      <c r="A3221" s="79">
        <v>42870.083333333336</v>
      </c>
      <c r="B3221" s="78">
        <v>5.391</v>
      </c>
    </row>
    <row r="3222" spans="1:2" x14ac:dyDescent="0.25">
      <c r="A3222" s="79">
        <v>42870.125</v>
      </c>
      <c r="B3222" s="78">
        <v>5.3890000000000002</v>
      </c>
    </row>
    <row r="3223" spans="1:2" x14ac:dyDescent="0.25">
      <c r="A3223" s="79">
        <v>42870.166666666664</v>
      </c>
      <c r="B3223" s="78">
        <v>4.9059999999999997</v>
      </c>
    </row>
    <row r="3224" spans="1:2" x14ac:dyDescent="0.25">
      <c r="A3224" s="79">
        <v>42870.208333333336</v>
      </c>
      <c r="B3224" s="78">
        <v>4.024</v>
      </c>
    </row>
    <row r="3225" spans="1:2" x14ac:dyDescent="0.25">
      <c r="A3225" s="79">
        <v>42870.25</v>
      </c>
      <c r="B3225" s="78">
        <v>4.4999999999999998E-2</v>
      </c>
    </row>
    <row r="3226" spans="1:2" x14ac:dyDescent="0.25">
      <c r="A3226" s="79">
        <v>42870.291666666664</v>
      </c>
      <c r="B3226" s="78">
        <v>4.5999999999999999E-2</v>
      </c>
    </row>
    <row r="3227" spans="1:2" x14ac:dyDescent="0.25">
      <c r="A3227" s="79">
        <v>42870.333333333336</v>
      </c>
      <c r="B3227" s="78">
        <v>4.5999999999999999E-2</v>
      </c>
    </row>
    <row r="3228" spans="1:2" x14ac:dyDescent="0.25">
      <c r="A3228" s="79">
        <v>42870.375</v>
      </c>
      <c r="B3228" s="78">
        <v>4.4999999999999998E-2</v>
      </c>
    </row>
    <row r="3229" spans="1:2" x14ac:dyDescent="0.25">
      <c r="A3229" s="79">
        <v>42870.416666666664</v>
      </c>
      <c r="B3229" s="78">
        <v>4.8000000000000001E-2</v>
      </c>
    </row>
    <row r="3230" spans="1:2" x14ac:dyDescent="0.25">
      <c r="A3230" s="79">
        <v>42870.458333333336</v>
      </c>
      <c r="B3230" s="78">
        <v>5.0999999999999997E-2</v>
      </c>
    </row>
    <row r="3231" spans="1:2" x14ac:dyDescent="0.25">
      <c r="A3231" s="79">
        <v>42870.5</v>
      </c>
      <c r="B3231" s="78">
        <v>4.9000000000000002E-2</v>
      </c>
    </row>
    <row r="3232" spans="1:2" x14ac:dyDescent="0.25">
      <c r="A3232" s="79">
        <v>42870.541666666664</v>
      </c>
      <c r="B3232" s="78">
        <v>0.05</v>
      </c>
    </row>
    <row r="3233" spans="1:2" x14ac:dyDescent="0.25">
      <c r="A3233" s="79">
        <v>42870.583333333336</v>
      </c>
      <c r="B3233" s="78">
        <v>4.9000000000000002E-2</v>
      </c>
    </row>
    <row r="3234" spans="1:2" x14ac:dyDescent="0.25">
      <c r="A3234" s="79">
        <v>42870.625</v>
      </c>
      <c r="B3234" s="78">
        <v>0.05</v>
      </c>
    </row>
    <row r="3235" spans="1:2" x14ac:dyDescent="0.25">
      <c r="A3235" s="79">
        <v>42870.666666666664</v>
      </c>
      <c r="B3235" s="78">
        <v>4.9000000000000002E-2</v>
      </c>
    </row>
    <row r="3236" spans="1:2" x14ac:dyDescent="0.25">
      <c r="A3236" s="79">
        <v>42870.708333333336</v>
      </c>
      <c r="B3236" s="78">
        <v>4.4999999999999998E-2</v>
      </c>
    </row>
    <row r="3237" spans="1:2" x14ac:dyDescent="0.25">
      <c r="A3237" s="79">
        <v>42870.75</v>
      </c>
      <c r="B3237" s="78">
        <v>4.2999999999999997E-2</v>
      </c>
    </row>
    <row r="3238" spans="1:2" x14ac:dyDescent="0.25">
      <c r="A3238" s="79">
        <v>42870.791666666664</v>
      </c>
      <c r="B3238" s="78">
        <v>4.3999999999999997E-2</v>
      </c>
    </row>
    <row r="3239" spans="1:2" x14ac:dyDescent="0.25">
      <c r="A3239" s="79">
        <v>42870.833333333336</v>
      </c>
      <c r="B3239" s="78">
        <v>0.24</v>
      </c>
    </row>
    <row r="3240" spans="1:2" x14ac:dyDescent="0.25">
      <c r="A3240" s="79">
        <v>42870.875</v>
      </c>
      <c r="B3240" s="78">
        <v>2.335</v>
      </c>
    </row>
    <row r="3241" spans="1:2" x14ac:dyDescent="0.25">
      <c r="A3241" s="79">
        <v>42870.916666666664</v>
      </c>
      <c r="B3241" s="78">
        <v>5.3869999999999996</v>
      </c>
    </row>
    <row r="3242" spans="1:2" x14ac:dyDescent="0.25">
      <c r="A3242" s="79">
        <v>42870.958333333336</v>
      </c>
      <c r="B3242" s="78">
        <v>5.3879999999999999</v>
      </c>
    </row>
    <row r="3243" spans="1:2" x14ac:dyDescent="0.25">
      <c r="A3243" s="77">
        <v>42871</v>
      </c>
      <c r="B3243" s="78">
        <v>5.3949999999999996</v>
      </c>
    </row>
    <row r="3244" spans="1:2" x14ac:dyDescent="0.25">
      <c r="A3244" s="79">
        <v>42871.041666666664</v>
      </c>
      <c r="B3244" s="78">
        <v>5.4119999999999999</v>
      </c>
    </row>
    <row r="3245" spans="1:2" x14ac:dyDescent="0.25">
      <c r="A3245" s="79">
        <v>42871.083333333336</v>
      </c>
      <c r="B3245" s="78">
        <v>5.4050000000000002</v>
      </c>
    </row>
    <row r="3246" spans="1:2" x14ac:dyDescent="0.25">
      <c r="A3246" s="79">
        <v>42871.125</v>
      </c>
      <c r="B3246" s="78">
        <v>5.407</v>
      </c>
    </row>
    <row r="3247" spans="1:2" x14ac:dyDescent="0.25">
      <c r="A3247" s="79">
        <v>42871.166666666664</v>
      </c>
      <c r="B3247" s="78">
        <v>4.9109999999999996</v>
      </c>
    </row>
    <row r="3248" spans="1:2" x14ac:dyDescent="0.25">
      <c r="A3248" s="79">
        <v>42871.208333333336</v>
      </c>
      <c r="B3248" s="78">
        <v>3.9670000000000001</v>
      </c>
    </row>
    <row r="3249" spans="1:2" x14ac:dyDescent="0.25">
      <c r="A3249" s="79">
        <v>42871.25</v>
      </c>
      <c r="B3249" s="78">
        <v>4.5999999999999999E-2</v>
      </c>
    </row>
    <row r="3250" spans="1:2" x14ac:dyDescent="0.25">
      <c r="A3250" s="79">
        <v>42871.291666666664</v>
      </c>
      <c r="B3250" s="78">
        <v>4.9000000000000002E-2</v>
      </c>
    </row>
    <row r="3251" spans="1:2" x14ac:dyDescent="0.25">
      <c r="A3251" s="79">
        <v>42871.333333333336</v>
      </c>
      <c r="B3251" s="78">
        <v>0.05</v>
      </c>
    </row>
    <row r="3252" spans="1:2" x14ac:dyDescent="0.25">
      <c r="A3252" s="79">
        <v>42871.375</v>
      </c>
      <c r="B3252" s="78">
        <v>0.05</v>
      </c>
    </row>
    <row r="3253" spans="1:2" x14ac:dyDescent="0.25">
      <c r="A3253" s="79">
        <v>42871.416666666664</v>
      </c>
      <c r="B3253" s="78">
        <v>5.6000000000000001E-2</v>
      </c>
    </row>
    <row r="3254" spans="1:2" x14ac:dyDescent="0.25">
      <c r="A3254" s="79">
        <v>42871.458333333336</v>
      </c>
      <c r="B3254" s="78">
        <v>5.0999999999999997E-2</v>
      </c>
    </row>
    <row r="3255" spans="1:2" x14ac:dyDescent="0.25">
      <c r="A3255" s="79">
        <v>42871.5</v>
      </c>
      <c r="B3255" s="78">
        <v>5.1999999999999998E-2</v>
      </c>
    </row>
    <row r="3256" spans="1:2" x14ac:dyDescent="0.25">
      <c r="A3256" s="79">
        <v>42871.541666666664</v>
      </c>
      <c r="B3256" s="78">
        <v>4.5999999999999999E-2</v>
      </c>
    </row>
    <row r="3257" spans="1:2" x14ac:dyDescent="0.25">
      <c r="A3257" s="79">
        <v>42871.583333333336</v>
      </c>
      <c r="B3257" s="78">
        <v>4.9000000000000002E-2</v>
      </c>
    </row>
    <row r="3258" spans="1:2" x14ac:dyDescent="0.25">
      <c r="A3258" s="79">
        <v>42871.625</v>
      </c>
      <c r="B3258" s="78">
        <v>4.4999999999999998E-2</v>
      </c>
    </row>
    <row r="3259" spans="1:2" x14ac:dyDescent="0.25">
      <c r="A3259" s="79">
        <v>42871.666666666664</v>
      </c>
      <c r="B3259" s="78">
        <v>4.3999999999999997E-2</v>
      </c>
    </row>
    <row r="3260" spans="1:2" x14ac:dyDescent="0.25">
      <c r="A3260" s="79">
        <v>42871.708333333336</v>
      </c>
      <c r="B3260" s="78">
        <v>4.2000000000000003E-2</v>
      </c>
    </row>
    <row r="3261" spans="1:2" x14ac:dyDescent="0.25">
      <c r="A3261" s="79">
        <v>42871.75</v>
      </c>
      <c r="B3261" s="78">
        <v>4.2999999999999997E-2</v>
      </c>
    </row>
    <row r="3262" spans="1:2" x14ac:dyDescent="0.25">
      <c r="A3262" s="79">
        <v>42871.791666666664</v>
      </c>
      <c r="B3262" s="78">
        <v>4.2999999999999997E-2</v>
      </c>
    </row>
    <row r="3263" spans="1:2" x14ac:dyDescent="0.25">
      <c r="A3263" s="79">
        <v>42871.833333333336</v>
      </c>
      <c r="B3263" s="78">
        <v>0.223</v>
      </c>
    </row>
    <row r="3264" spans="1:2" x14ac:dyDescent="0.25">
      <c r="A3264" s="79">
        <v>42871.875</v>
      </c>
      <c r="B3264" s="78">
        <v>2.1909999999999998</v>
      </c>
    </row>
    <row r="3265" spans="1:2" x14ac:dyDescent="0.25">
      <c r="A3265" s="79">
        <v>42871.916666666664</v>
      </c>
      <c r="B3265" s="78">
        <v>5.3940000000000001</v>
      </c>
    </row>
    <row r="3266" spans="1:2" x14ac:dyDescent="0.25">
      <c r="A3266" s="79">
        <v>42871.958333333336</v>
      </c>
      <c r="B3266" s="78">
        <v>5.4119999999999999</v>
      </c>
    </row>
    <row r="3267" spans="1:2" x14ac:dyDescent="0.25">
      <c r="A3267" s="77">
        <v>42872</v>
      </c>
      <c r="B3267" s="78">
        <v>5.3479999999999999</v>
      </c>
    </row>
    <row r="3268" spans="1:2" x14ac:dyDescent="0.25">
      <c r="A3268" s="79">
        <v>42872.041666666664</v>
      </c>
      <c r="B3268" s="78">
        <v>5.3769999999999998</v>
      </c>
    </row>
    <row r="3269" spans="1:2" x14ac:dyDescent="0.25">
      <c r="A3269" s="79">
        <v>42872.083333333336</v>
      </c>
      <c r="B3269" s="78">
        <v>5.3959999999999999</v>
      </c>
    </row>
    <row r="3270" spans="1:2" x14ac:dyDescent="0.25">
      <c r="A3270" s="79">
        <v>42872.125</v>
      </c>
      <c r="B3270" s="78">
        <v>5.4160000000000004</v>
      </c>
    </row>
    <row r="3271" spans="1:2" x14ac:dyDescent="0.25">
      <c r="A3271" s="79">
        <v>42872.166666666664</v>
      </c>
      <c r="B3271" s="78">
        <v>4.9039999999999999</v>
      </c>
    </row>
    <row r="3272" spans="1:2" x14ac:dyDescent="0.25">
      <c r="A3272" s="79">
        <v>42872.208333333336</v>
      </c>
      <c r="B3272" s="78">
        <v>3.8359999999999999</v>
      </c>
    </row>
    <row r="3273" spans="1:2" x14ac:dyDescent="0.25">
      <c r="A3273" s="79">
        <v>42872.25</v>
      </c>
      <c r="B3273" s="78">
        <v>4.5999999999999999E-2</v>
      </c>
    </row>
    <row r="3274" spans="1:2" x14ac:dyDescent="0.25">
      <c r="A3274" s="79">
        <v>42872.291666666664</v>
      </c>
      <c r="B3274" s="78">
        <v>4.5999999999999999E-2</v>
      </c>
    </row>
    <row r="3275" spans="1:2" x14ac:dyDescent="0.25">
      <c r="A3275" s="79">
        <v>42872.333333333336</v>
      </c>
      <c r="B3275" s="78">
        <v>4.5999999999999999E-2</v>
      </c>
    </row>
    <row r="3276" spans="1:2" x14ac:dyDescent="0.25">
      <c r="A3276" s="79">
        <v>42872.375</v>
      </c>
      <c r="B3276" s="78">
        <v>4.9000000000000002E-2</v>
      </c>
    </row>
    <row r="3277" spans="1:2" x14ac:dyDescent="0.25">
      <c r="A3277" s="79">
        <v>42872.416666666664</v>
      </c>
      <c r="B3277" s="78">
        <v>5.0999999999999997E-2</v>
      </c>
    </row>
    <row r="3278" spans="1:2" x14ac:dyDescent="0.25">
      <c r="A3278" s="79">
        <v>42872.458333333336</v>
      </c>
      <c r="B3278" s="78">
        <v>5.3999999999999999E-2</v>
      </c>
    </row>
    <row r="3279" spans="1:2" x14ac:dyDescent="0.25">
      <c r="A3279" s="79">
        <v>42872.5</v>
      </c>
      <c r="B3279" s="78">
        <v>6.8000000000000005E-2</v>
      </c>
    </row>
    <row r="3280" spans="1:2" x14ac:dyDescent="0.25">
      <c r="A3280" s="79">
        <v>42872.541666666664</v>
      </c>
      <c r="B3280" s="78">
        <v>5.3999999999999999E-2</v>
      </c>
    </row>
    <row r="3281" spans="1:2" x14ac:dyDescent="0.25">
      <c r="A3281" s="79">
        <v>42872.583333333336</v>
      </c>
      <c r="B3281" s="78">
        <v>4.8000000000000001E-2</v>
      </c>
    </row>
    <row r="3282" spans="1:2" x14ac:dyDescent="0.25">
      <c r="A3282" s="79">
        <v>42872.625</v>
      </c>
      <c r="B3282" s="78">
        <v>4.9000000000000002E-2</v>
      </c>
    </row>
    <row r="3283" spans="1:2" x14ac:dyDescent="0.25">
      <c r="A3283" s="79">
        <v>42872.666666666664</v>
      </c>
      <c r="B3283" s="78">
        <v>4.5999999999999999E-2</v>
      </c>
    </row>
    <row r="3284" spans="1:2" x14ac:dyDescent="0.25">
      <c r="A3284" s="79">
        <v>42872.708333333336</v>
      </c>
      <c r="B3284" s="78">
        <v>4.5999999999999999E-2</v>
      </c>
    </row>
    <row r="3285" spans="1:2" x14ac:dyDescent="0.25">
      <c r="A3285" s="79">
        <v>42872.75</v>
      </c>
      <c r="B3285" s="78">
        <v>4.5999999999999999E-2</v>
      </c>
    </row>
    <row r="3286" spans="1:2" x14ac:dyDescent="0.25">
      <c r="A3286" s="79">
        <v>42872.791666666664</v>
      </c>
      <c r="B3286" s="78">
        <v>4.3999999999999997E-2</v>
      </c>
    </row>
    <row r="3287" spans="1:2" x14ac:dyDescent="0.25">
      <c r="A3287" s="79">
        <v>42872.833333333336</v>
      </c>
      <c r="B3287" s="78">
        <v>0.21</v>
      </c>
    </row>
    <row r="3288" spans="1:2" x14ac:dyDescent="0.25">
      <c r="A3288" s="79">
        <v>42872.875</v>
      </c>
      <c r="B3288" s="78">
        <v>2.1349999999999998</v>
      </c>
    </row>
    <row r="3289" spans="1:2" x14ac:dyDescent="0.25">
      <c r="A3289" s="79">
        <v>42872.916666666664</v>
      </c>
      <c r="B3289" s="78">
        <v>5.4279999999999999</v>
      </c>
    </row>
    <row r="3290" spans="1:2" x14ac:dyDescent="0.25">
      <c r="A3290" s="79">
        <v>42872.958333333336</v>
      </c>
      <c r="B3290" s="78">
        <v>5.431</v>
      </c>
    </row>
    <row r="3291" spans="1:2" x14ac:dyDescent="0.25">
      <c r="A3291" s="77">
        <v>42873</v>
      </c>
      <c r="B3291" s="78">
        <v>5.44</v>
      </c>
    </row>
    <row r="3292" spans="1:2" x14ac:dyDescent="0.25">
      <c r="A3292" s="79">
        <v>42873.041666666664</v>
      </c>
      <c r="B3292" s="78">
        <v>5.4660000000000002</v>
      </c>
    </row>
    <row r="3293" spans="1:2" x14ac:dyDescent="0.25">
      <c r="A3293" s="79">
        <v>42873.083333333336</v>
      </c>
      <c r="B3293" s="78">
        <v>5.4029999999999996</v>
      </c>
    </row>
    <row r="3294" spans="1:2" x14ac:dyDescent="0.25">
      <c r="A3294" s="79">
        <v>42873.125</v>
      </c>
      <c r="B3294" s="78">
        <v>5.407</v>
      </c>
    </row>
    <row r="3295" spans="1:2" x14ac:dyDescent="0.25">
      <c r="A3295" s="79">
        <v>42873.166666666664</v>
      </c>
      <c r="B3295" s="78">
        <v>4.8529999999999998</v>
      </c>
    </row>
    <row r="3296" spans="1:2" x14ac:dyDescent="0.25">
      <c r="A3296" s="79">
        <v>42873.208333333336</v>
      </c>
      <c r="B3296" s="78">
        <v>3.75</v>
      </c>
    </row>
    <row r="3297" spans="1:2" x14ac:dyDescent="0.25">
      <c r="A3297" s="79">
        <v>42873.25</v>
      </c>
      <c r="B3297" s="78">
        <v>4.8000000000000001E-2</v>
      </c>
    </row>
    <row r="3298" spans="1:2" x14ac:dyDescent="0.25">
      <c r="A3298" s="79">
        <v>42873.291666666664</v>
      </c>
      <c r="B3298" s="78">
        <v>4.4999999999999998E-2</v>
      </c>
    </row>
    <row r="3299" spans="1:2" x14ac:dyDescent="0.25">
      <c r="A3299" s="79">
        <v>42873.333333333336</v>
      </c>
      <c r="B3299" s="78">
        <v>4.5999999999999999E-2</v>
      </c>
    </row>
    <row r="3300" spans="1:2" x14ac:dyDescent="0.25">
      <c r="A3300" s="79">
        <v>42873.375</v>
      </c>
      <c r="B3300" s="78">
        <v>4.4999999999999998E-2</v>
      </c>
    </row>
    <row r="3301" spans="1:2" x14ac:dyDescent="0.25">
      <c r="A3301" s="79">
        <v>42873.416666666664</v>
      </c>
      <c r="B3301" s="78">
        <v>6.8000000000000005E-2</v>
      </c>
    </row>
    <row r="3302" spans="1:2" x14ac:dyDescent="0.25">
      <c r="A3302" s="79">
        <v>42873.458333333336</v>
      </c>
      <c r="B3302" s="78">
        <v>6.6000000000000003E-2</v>
      </c>
    </row>
    <row r="3303" spans="1:2" x14ac:dyDescent="0.25">
      <c r="A3303" s="79">
        <v>42873.5</v>
      </c>
      <c r="B3303" s="78">
        <v>5.2999999999999999E-2</v>
      </c>
    </row>
    <row r="3304" spans="1:2" x14ac:dyDescent="0.25">
      <c r="A3304" s="79">
        <v>42873.541666666664</v>
      </c>
      <c r="B3304" s="78">
        <v>0.05</v>
      </c>
    </row>
    <row r="3305" spans="1:2" x14ac:dyDescent="0.25">
      <c r="A3305" s="79">
        <v>42873.583333333336</v>
      </c>
      <c r="B3305" s="78">
        <v>5.0999999999999997E-2</v>
      </c>
    </row>
    <row r="3306" spans="1:2" x14ac:dyDescent="0.25">
      <c r="A3306" s="79">
        <v>42873.625</v>
      </c>
      <c r="B3306" s="78">
        <v>4.8000000000000001E-2</v>
      </c>
    </row>
    <row r="3307" spans="1:2" x14ac:dyDescent="0.25">
      <c r="A3307" s="79">
        <v>42873.666666666664</v>
      </c>
      <c r="B3307" s="78">
        <v>4.7E-2</v>
      </c>
    </row>
    <row r="3308" spans="1:2" x14ac:dyDescent="0.25">
      <c r="A3308" s="79">
        <v>42873.708333333336</v>
      </c>
      <c r="B3308" s="78">
        <v>4.5999999999999999E-2</v>
      </c>
    </row>
    <row r="3309" spans="1:2" x14ac:dyDescent="0.25">
      <c r="A3309" s="79">
        <v>42873.75</v>
      </c>
      <c r="B3309" s="78">
        <v>4.5999999999999999E-2</v>
      </c>
    </row>
    <row r="3310" spans="1:2" x14ac:dyDescent="0.25">
      <c r="A3310" s="79">
        <v>42873.791666666664</v>
      </c>
      <c r="B3310" s="78">
        <v>4.5999999999999999E-2</v>
      </c>
    </row>
    <row r="3311" spans="1:2" x14ac:dyDescent="0.25">
      <c r="A3311" s="79">
        <v>42873.833333333336</v>
      </c>
      <c r="B3311" s="78">
        <v>0.19400000000000001</v>
      </c>
    </row>
    <row r="3312" spans="1:2" x14ac:dyDescent="0.25">
      <c r="A3312" s="79">
        <v>42873.875</v>
      </c>
      <c r="B3312" s="78">
        <v>2.0449999999999999</v>
      </c>
    </row>
    <row r="3313" spans="1:2" x14ac:dyDescent="0.25">
      <c r="A3313" s="79">
        <v>42873.916666666664</v>
      </c>
      <c r="B3313" s="78">
        <v>5.4320000000000004</v>
      </c>
    </row>
    <row r="3314" spans="1:2" x14ac:dyDescent="0.25">
      <c r="A3314" s="79">
        <v>42873.958333333336</v>
      </c>
      <c r="B3314" s="78">
        <v>5.39</v>
      </c>
    </row>
    <row r="3315" spans="1:2" x14ac:dyDescent="0.25">
      <c r="A3315" s="77">
        <v>42874</v>
      </c>
      <c r="B3315" s="78">
        <v>5.3819999999999997</v>
      </c>
    </row>
    <row r="3316" spans="1:2" x14ac:dyDescent="0.25">
      <c r="A3316" s="79">
        <v>42874.041666666664</v>
      </c>
      <c r="B3316" s="78">
        <v>5.4109999999999996</v>
      </c>
    </row>
    <row r="3317" spans="1:2" x14ac:dyDescent="0.25">
      <c r="A3317" s="79">
        <v>42874.083333333336</v>
      </c>
      <c r="B3317" s="78">
        <v>5.44</v>
      </c>
    </row>
    <row r="3318" spans="1:2" x14ac:dyDescent="0.25">
      <c r="A3318" s="79">
        <v>42874.125</v>
      </c>
      <c r="B3318" s="78">
        <v>5.4249999999999998</v>
      </c>
    </row>
    <row r="3319" spans="1:2" x14ac:dyDescent="0.25">
      <c r="A3319" s="79">
        <v>42874.166666666664</v>
      </c>
      <c r="B3319" s="78">
        <v>4.8639999999999999</v>
      </c>
    </row>
    <row r="3320" spans="1:2" x14ac:dyDescent="0.25">
      <c r="A3320" s="79">
        <v>42874.208333333336</v>
      </c>
      <c r="B3320" s="78">
        <v>3.7</v>
      </c>
    </row>
    <row r="3321" spans="1:2" x14ac:dyDescent="0.25">
      <c r="A3321" s="79">
        <v>42874.25</v>
      </c>
      <c r="B3321" s="78">
        <v>4.4999999999999998E-2</v>
      </c>
    </row>
    <row r="3322" spans="1:2" x14ac:dyDescent="0.25">
      <c r="A3322" s="79">
        <v>42874.291666666664</v>
      </c>
      <c r="B3322" s="78">
        <v>4.4999999999999998E-2</v>
      </c>
    </row>
    <row r="3323" spans="1:2" x14ac:dyDescent="0.25">
      <c r="A3323" s="79">
        <v>42874.333333333336</v>
      </c>
      <c r="B3323" s="78">
        <v>4.5999999999999999E-2</v>
      </c>
    </row>
    <row r="3324" spans="1:2" x14ac:dyDescent="0.25">
      <c r="A3324" s="79">
        <v>42874.375</v>
      </c>
      <c r="B3324" s="78">
        <v>4.5999999999999999E-2</v>
      </c>
    </row>
    <row r="3325" spans="1:2" x14ac:dyDescent="0.25">
      <c r="A3325" s="79">
        <v>42874.416666666664</v>
      </c>
      <c r="B3325" s="78">
        <v>4.8000000000000001E-2</v>
      </c>
    </row>
    <row r="3326" spans="1:2" x14ac:dyDescent="0.25">
      <c r="A3326" s="79">
        <v>42874.458333333336</v>
      </c>
      <c r="B3326" s="78">
        <v>5.3999999999999999E-2</v>
      </c>
    </row>
    <row r="3327" spans="1:2" x14ac:dyDescent="0.25">
      <c r="A3327" s="79">
        <v>42874.5</v>
      </c>
      <c r="B3327" s="78">
        <v>5.6000000000000001E-2</v>
      </c>
    </row>
    <row r="3328" spans="1:2" x14ac:dyDescent="0.25">
      <c r="A3328" s="79">
        <v>42874.541666666664</v>
      </c>
      <c r="B3328" s="78">
        <v>5.3999999999999999E-2</v>
      </c>
    </row>
    <row r="3329" spans="1:2" x14ac:dyDescent="0.25">
      <c r="A3329" s="79">
        <v>42874.583333333336</v>
      </c>
      <c r="B3329" s="78">
        <v>4.8000000000000001E-2</v>
      </c>
    </row>
    <row r="3330" spans="1:2" x14ac:dyDescent="0.25">
      <c r="A3330" s="79">
        <v>42874.625</v>
      </c>
      <c r="B3330" s="78">
        <v>4.7E-2</v>
      </c>
    </row>
    <row r="3331" spans="1:2" x14ac:dyDescent="0.25">
      <c r="A3331" s="79">
        <v>42874.666666666664</v>
      </c>
      <c r="B3331" s="78">
        <v>4.2999999999999997E-2</v>
      </c>
    </row>
    <row r="3332" spans="1:2" x14ac:dyDescent="0.25">
      <c r="A3332" s="79">
        <v>42874.708333333336</v>
      </c>
      <c r="B3332" s="78">
        <v>4.2999999999999997E-2</v>
      </c>
    </row>
    <row r="3333" spans="1:2" x14ac:dyDescent="0.25">
      <c r="A3333" s="79">
        <v>42874.75</v>
      </c>
      <c r="B3333" s="78">
        <v>4.4999999999999998E-2</v>
      </c>
    </row>
    <row r="3334" spans="1:2" x14ac:dyDescent="0.25">
      <c r="A3334" s="79">
        <v>42874.791666666664</v>
      </c>
      <c r="B3334" s="78">
        <v>4.4999999999999998E-2</v>
      </c>
    </row>
    <row r="3335" spans="1:2" x14ac:dyDescent="0.25">
      <c r="A3335" s="79">
        <v>42874.833333333336</v>
      </c>
      <c r="B3335" s="78">
        <v>0.16</v>
      </c>
    </row>
    <row r="3336" spans="1:2" x14ac:dyDescent="0.25">
      <c r="A3336" s="79">
        <v>42874.875</v>
      </c>
      <c r="B3336" s="78">
        <v>1.89</v>
      </c>
    </row>
    <row r="3337" spans="1:2" x14ac:dyDescent="0.25">
      <c r="A3337" s="79">
        <v>42874.916666666664</v>
      </c>
      <c r="B3337" s="78">
        <v>5.4260000000000002</v>
      </c>
    </row>
    <row r="3338" spans="1:2" x14ac:dyDescent="0.25">
      <c r="A3338" s="79">
        <v>42874.958333333336</v>
      </c>
      <c r="B3338" s="78">
        <v>5.4320000000000004</v>
      </c>
    </row>
    <row r="3339" spans="1:2" x14ac:dyDescent="0.25">
      <c r="A3339" s="77">
        <v>42875</v>
      </c>
      <c r="B3339" s="78">
        <v>5.3959999999999999</v>
      </c>
    </row>
    <row r="3340" spans="1:2" x14ac:dyDescent="0.25">
      <c r="A3340" s="79">
        <v>42875.041666666664</v>
      </c>
      <c r="B3340" s="78">
        <v>5.4109999999999996</v>
      </c>
    </row>
    <row r="3341" spans="1:2" x14ac:dyDescent="0.25">
      <c r="A3341" s="79">
        <v>42875.083333333336</v>
      </c>
      <c r="B3341" s="78">
        <v>5.4489999999999998</v>
      </c>
    </row>
    <row r="3342" spans="1:2" x14ac:dyDescent="0.25">
      <c r="A3342" s="79">
        <v>42875.125</v>
      </c>
      <c r="B3342" s="78">
        <v>5.4269999999999996</v>
      </c>
    </row>
    <row r="3343" spans="1:2" x14ac:dyDescent="0.25">
      <c r="A3343" s="79">
        <v>42875.166666666664</v>
      </c>
      <c r="B3343" s="78">
        <v>4.859</v>
      </c>
    </row>
    <row r="3344" spans="1:2" x14ac:dyDescent="0.25">
      <c r="A3344" s="79">
        <v>42875.208333333336</v>
      </c>
      <c r="B3344" s="78">
        <v>3.6360000000000001</v>
      </c>
    </row>
    <row r="3345" spans="1:2" x14ac:dyDescent="0.25">
      <c r="A3345" s="79">
        <v>42875.25</v>
      </c>
      <c r="B3345" s="78">
        <v>4.2000000000000003E-2</v>
      </c>
    </row>
    <row r="3346" spans="1:2" x14ac:dyDescent="0.25">
      <c r="A3346" s="79">
        <v>42875.291666666664</v>
      </c>
      <c r="B3346" s="78">
        <v>4.1000000000000002E-2</v>
      </c>
    </row>
    <row r="3347" spans="1:2" x14ac:dyDescent="0.25">
      <c r="A3347" s="79">
        <v>42875.333333333336</v>
      </c>
      <c r="B3347" s="78">
        <v>4.1000000000000002E-2</v>
      </c>
    </row>
    <row r="3348" spans="1:2" x14ac:dyDescent="0.25">
      <c r="A3348" s="79">
        <v>42875.375</v>
      </c>
      <c r="B3348" s="78">
        <v>0.04</v>
      </c>
    </row>
    <row r="3349" spans="1:2" x14ac:dyDescent="0.25">
      <c r="A3349" s="79">
        <v>42875.416666666664</v>
      </c>
      <c r="B3349" s="78">
        <v>4.2999999999999997E-2</v>
      </c>
    </row>
    <row r="3350" spans="1:2" x14ac:dyDescent="0.25">
      <c r="A3350" s="79">
        <v>42875.458333333336</v>
      </c>
      <c r="B3350" s="78">
        <v>4.4999999999999998E-2</v>
      </c>
    </row>
    <row r="3351" spans="1:2" x14ac:dyDescent="0.25">
      <c r="A3351" s="79">
        <v>42875.5</v>
      </c>
      <c r="B3351" s="78">
        <v>4.9000000000000002E-2</v>
      </c>
    </row>
    <row r="3352" spans="1:2" x14ac:dyDescent="0.25">
      <c r="A3352" s="79">
        <v>42875.541666666664</v>
      </c>
      <c r="B3352" s="78">
        <v>5.0999999999999997E-2</v>
      </c>
    </row>
    <row r="3353" spans="1:2" x14ac:dyDescent="0.25">
      <c r="A3353" s="79">
        <v>42875.583333333336</v>
      </c>
      <c r="B3353" s="78">
        <v>4.9000000000000002E-2</v>
      </c>
    </row>
    <row r="3354" spans="1:2" x14ac:dyDescent="0.25">
      <c r="A3354" s="79">
        <v>42875.625</v>
      </c>
      <c r="B3354" s="78">
        <v>4.8000000000000001E-2</v>
      </c>
    </row>
    <row r="3355" spans="1:2" x14ac:dyDescent="0.25">
      <c r="A3355" s="79">
        <v>42875.666666666664</v>
      </c>
      <c r="B3355" s="78">
        <v>4.8000000000000001E-2</v>
      </c>
    </row>
    <row r="3356" spans="1:2" x14ac:dyDescent="0.25">
      <c r="A3356" s="79">
        <v>42875.708333333336</v>
      </c>
      <c r="B3356" s="78">
        <v>4.8000000000000001E-2</v>
      </c>
    </row>
    <row r="3357" spans="1:2" x14ac:dyDescent="0.25">
      <c r="A3357" s="79">
        <v>42875.75</v>
      </c>
      <c r="B3357" s="78">
        <v>4.8000000000000001E-2</v>
      </c>
    </row>
    <row r="3358" spans="1:2" x14ac:dyDescent="0.25">
      <c r="A3358" s="79">
        <v>42875.791666666664</v>
      </c>
      <c r="B3358" s="78">
        <v>4.8000000000000001E-2</v>
      </c>
    </row>
    <row r="3359" spans="1:2" x14ac:dyDescent="0.25">
      <c r="A3359" s="79">
        <v>42875.833333333336</v>
      </c>
      <c r="B3359" s="78">
        <v>0.14299999999999999</v>
      </c>
    </row>
    <row r="3360" spans="1:2" x14ac:dyDescent="0.25">
      <c r="A3360" s="79">
        <v>42875.875</v>
      </c>
      <c r="B3360" s="78">
        <v>1.841</v>
      </c>
    </row>
    <row r="3361" spans="1:2" x14ac:dyDescent="0.25">
      <c r="A3361" s="79">
        <v>42875.916666666664</v>
      </c>
      <c r="B3361" s="78">
        <v>5.4210000000000003</v>
      </c>
    </row>
    <row r="3362" spans="1:2" x14ac:dyDescent="0.25">
      <c r="A3362" s="79">
        <v>42875.958333333336</v>
      </c>
      <c r="B3362" s="78">
        <v>5.4290000000000003</v>
      </c>
    </row>
    <row r="3363" spans="1:2" x14ac:dyDescent="0.25">
      <c r="A3363" s="77">
        <v>42876</v>
      </c>
      <c r="B3363" s="78">
        <v>5.4269999999999996</v>
      </c>
    </row>
    <row r="3364" spans="1:2" x14ac:dyDescent="0.25">
      <c r="A3364" s="79">
        <v>42876.041666666664</v>
      </c>
      <c r="B3364" s="78">
        <v>5.4169999999999998</v>
      </c>
    </row>
    <row r="3365" spans="1:2" x14ac:dyDescent="0.25">
      <c r="A3365" s="79">
        <v>42876.083333333336</v>
      </c>
      <c r="B3365" s="78">
        <v>5.452</v>
      </c>
    </row>
    <row r="3366" spans="1:2" x14ac:dyDescent="0.25">
      <c r="A3366" s="79">
        <v>42876.125</v>
      </c>
      <c r="B3366" s="78">
        <v>5.4669999999999996</v>
      </c>
    </row>
    <row r="3367" spans="1:2" x14ac:dyDescent="0.25">
      <c r="A3367" s="79">
        <v>42876.166666666664</v>
      </c>
      <c r="B3367" s="78">
        <v>4.883</v>
      </c>
    </row>
    <row r="3368" spans="1:2" x14ac:dyDescent="0.25">
      <c r="A3368" s="79">
        <v>42876.208333333336</v>
      </c>
      <c r="B3368" s="78">
        <v>3.6</v>
      </c>
    </row>
    <row r="3369" spans="1:2" x14ac:dyDescent="0.25">
      <c r="A3369" s="79">
        <v>42876.25</v>
      </c>
      <c r="B3369" s="78">
        <v>4.1000000000000002E-2</v>
      </c>
    </row>
    <row r="3370" spans="1:2" x14ac:dyDescent="0.25">
      <c r="A3370" s="79">
        <v>42876.291666666664</v>
      </c>
      <c r="B3370" s="78">
        <v>0.04</v>
      </c>
    </row>
    <row r="3371" spans="1:2" x14ac:dyDescent="0.25">
      <c r="A3371" s="79">
        <v>42876.333333333336</v>
      </c>
      <c r="B3371" s="78">
        <v>3.9E-2</v>
      </c>
    </row>
    <row r="3372" spans="1:2" x14ac:dyDescent="0.25">
      <c r="A3372" s="79">
        <v>42876.375</v>
      </c>
      <c r="B3372" s="78">
        <v>3.7999999999999999E-2</v>
      </c>
    </row>
    <row r="3373" spans="1:2" x14ac:dyDescent="0.25">
      <c r="A3373" s="79">
        <v>42876.416666666664</v>
      </c>
      <c r="B3373" s="78">
        <v>4.7E-2</v>
      </c>
    </row>
    <row r="3374" spans="1:2" x14ac:dyDescent="0.25">
      <c r="A3374" s="79">
        <v>42876.458333333336</v>
      </c>
      <c r="B3374" s="78">
        <v>4.7E-2</v>
      </c>
    </row>
    <row r="3375" spans="1:2" x14ac:dyDescent="0.25">
      <c r="A3375" s="79">
        <v>42876.5</v>
      </c>
      <c r="B3375" s="78">
        <v>4.5999999999999999E-2</v>
      </c>
    </row>
    <row r="3376" spans="1:2" x14ac:dyDescent="0.25">
      <c r="A3376" s="79">
        <v>42876.541666666664</v>
      </c>
      <c r="B3376" s="78">
        <v>4.8000000000000001E-2</v>
      </c>
    </row>
    <row r="3377" spans="1:2" x14ac:dyDescent="0.25">
      <c r="A3377" s="79">
        <v>42876.583333333336</v>
      </c>
      <c r="B3377" s="78">
        <v>4.4999999999999998E-2</v>
      </c>
    </row>
    <row r="3378" spans="1:2" x14ac:dyDescent="0.25">
      <c r="A3378" s="79">
        <v>42876.625</v>
      </c>
      <c r="B3378" s="78">
        <v>4.7E-2</v>
      </c>
    </row>
    <row r="3379" spans="1:2" x14ac:dyDescent="0.25">
      <c r="A3379" s="79">
        <v>42876.666666666664</v>
      </c>
      <c r="B3379" s="78">
        <v>4.7E-2</v>
      </c>
    </row>
    <row r="3380" spans="1:2" x14ac:dyDescent="0.25">
      <c r="A3380" s="79">
        <v>42876.708333333336</v>
      </c>
      <c r="B3380" s="78">
        <v>4.7E-2</v>
      </c>
    </row>
    <row r="3381" spans="1:2" x14ac:dyDescent="0.25">
      <c r="A3381" s="79">
        <v>42876.75</v>
      </c>
      <c r="B3381" s="78">
        <v>0.05</v>
      </c>
    </row>
    <row r="3382" spans="1:2" x14ac:dyDescent="0.25">
      <c r="A3382" s="79">
        <v>42876.791666666664</v>
      </c>
      <c r="B3382" s="78">
        <v>4.7E-2</v>
      </c>
    </row>
    <row r="3383" spans="1:2" x14ac:dyDescent="0.25">
      <c r="A3383" s="79">
        <v>42876.833333333336</v>
      </c>
      <c r="B3383" s="78">
        <v>0.125</v>
      </c>
    </row>
    <row r="3384" spans="1:2" x14ac:dyDescent="0.25">
      <c r="A3384" s="79">
        <v>42876.875</v>
      </c>
      <c r="B3384" s="78">
        <v>1.766</v>
      </c>
    </row>
    <row r="3385" spans="1:2" x14ac:dyDescent="0.25">
      <c r="A3385" s="79">
        <v>42876.916666666664</v>
      </c>
      <c r="B3385" s="78">
        <v>5.4</v>
      </c>
    </row>
    <row r="3386" spans="1:2" x14ac:dyDescent="0.25">
      <c r="A3386" s="79">
        <v>42876.958333333336</v>
      </c>
      <c r="B3386" s="78">
        <v>5.4269999999999996</v>
      </c>
    </row>
    <row r="3387" spans="1:2" x14ac:dyDescent="0.25">
      <c r="A3387" s="77">
        <v>42877</v>
      </c>
      <c r="B3387" s="78">
        <v>5.4109999999999996</v>
      </c>
    </row>
    <row r="3388" spans="1:2" x14ac:dyDescent="0.25">
      <c r="A3388" s="79">
        <v>42877.041666666664</v>
      </c>
      <c r="B3388" s="78">
        <v>5.3929999999999998</v>
      </c>
    </row>
    <row r="3389" spans="1:2" x14ac:dyDescent="0.25">
      <c r="A3389" s="79">
        <v>42877.083333333336</v>
      </c>
      <c r="B3389" s="78">
        <v>5.44</v>
      </c>
    </row>
    <row r="3390" spans="1:2" x14ac:dyDescent="0.25">
      <c r="A3390" s="79">
        <v>42877.125</v>
      </c>
      <c r="B3390" s="78">
        <v>5.4359999999999999</v>
      </c>
    </row>
    <row r="3391" spans="1:2" x14ac:dyDescent="0.25">
      <c r="A3391" s="79">
        <v>42877.166666666664</v>
      </c>
      <c r="B3391" s="78">
        <v>4.8230000000000004</v>
      </c>
    </row>
    <row r="3392" spans="1:2" x14ac:dyDescent="0.25">
      <c r="A3392" s="79">
        <v>42877.208333333336</v>
      </c>
      <c r="B3392" s="78">
        <v>3.484</v>
      </c>
    </row>
    <row r="3393" spans="1:2" x14ac:dyDescent="0.25">
      <c r="A3393" s="79">
        <v>42877.25</v>
      </c>
      <c r="B3393" s="78">
        <v>4.2000000000000003E-2</v>
      </c>
    </row>
    <row r="3394" spans="1:2" x14ac:dyDescent="0.25">
      <c r="A3394" s="79">
        <v>42877.291666666664</v>
      </c>
      <c r="B3394" s="78">
        <v>4.4999999999999998E-2</v>
      </c>
    </row>
    <row r="3395" spans="1:2" x14ac:dyDescent="0.25">
      <c r="A3395" s="79">
        <v>42877.333333333336</v>
      </c>
      <c r="B3395" s="78">
        <v>4.5999999999999999E-2</v>
      </c>
    </row>
    <row r="3396" spans="1:2" x14ac:dyDescent="0.25">
      <c r="A3396" s="79">
        <v>42877.375</v>
      </c>
      <c r="B3396" s="78">
        <v>4.5999999999999999E-2</v>
      </c>
    </row>
    <row r="3397" spans="1:2" x14ac:dyDescent="0.25">
      <c r="A3397" s="79">
        <v>42877.416666666664</v>
      </c>
      <c r="B3397" s="78">
        <v>6.5000000000000002E-2</v>
      </c>
    </row>
    <row r="3398" spans="1:2" x14ac:dyDescent="0.25">
      <c r="A3398" s="79">
        <v>42877.458333333336</v>
      </c>
      <c r="B3398" s="78">
        <v>6.5000000000000002E-2</v>
      </c>
    </row>
    <row r="3399" spans="1:2" x14ac:dyDescent="0.25">
      <c r="A3399" s="79">
        <v>42877.5</v>
      </c>
      <c r="B3399" s="78">
        <v>4.9000000000000002E-2</v>
      </c>
    </row>
    <row r="3400" spans="1:2" x14ac:dyDescent="0.25">
      <c r="A3400" s="79">
        <v>42877.541666666664</v>
      </c>
      <c r="B3400" s="78">
        <v>5.0999999999999997E-2</v>
      </c>
    </row>
    <row r="3401" spans="1:2" x14ac:dyDescent="0.25">
      <c r="A3401" s="79">
        <v>42877.583333333336</v>
      </c>
      <c r="B3401" s="78">
        <v>4.9000000000000002E-2</v>
      </c>
    </row>
    <row r="3402" spans="1:2" x14ac:dyDescent="0.25">
      <c r="A3402" s="79">
        <v>42877.625</v>
      </c>
      <c r="B3402" s="78">
        <v>0.05</v>
      </c>
    </row>
    <row r="3403" spans="1:2" x14ac:dyDescent="0.25">
      <c r="A3403" s="79">
        <v>42877.666666666664</v>
      </c>
      <c r="B3403" s="78">
        <v>4.7E-2</v>
      </c>
    </row>
    <row r="3404" spans="1:2" x14ac:dyDescent="0.25">
      <c r="A3404" s="79">
        <v>42877.708333333336</v>
      </c>
      <c r="B3404" s="78">
        <v>4.7E-2</v>
      </c>
    </row>
    <row r="3405" spans="1:2" x14ac:dyDescent="0.25">
      <c r="A3405" s="79">
        <v>42877.75</v>
      </c>
      <c r="B3405" s="78">
        <v>4.8000000000000001E-2</v>
      </c>
    </row>
    <row r="3406" spans="1:2" x14ac:dyDescent="0.25">
      <c r="A3406" s="79">
        <v>42877.791666666664</v>
      </c>
      <c r="B3406" s="78">
        <v>4.9000000000000002E-2</v>
      </c>
    </row>
    <row r="3407" spans="1:2" x14ac:dyDescent="0.25">
      <c r="A3407" s="79">
        <v>42877.833333333336</v>
      </c>
      <c r="B3407" s="78">
        <v>0.111</v>
      </c>
    </row>
    <row r="3408" spans="1:2" x14ac:dyDescent="0.25">
      <c r="A3408" s="79">
        <v>42877.875</v>
      </c>
      <c r="B3408" s="78">
        <v>1.6890000000000001</v>
      </c>
    </row>
    <row r="3409" spans="1:2" x14ac:dyDescent="0.25">
      <c r="A3409" s="79">
        <v>42877.916666666664</v>
      </c>
      <c r="B3409" s="78">
        <v>5.4160000000000004</v>
      </c>
    </row>
    <row r="3410" spans="1:2" x14ac:dyDescent="0.25">
      <c r="A3410" s="79">
        <v>42877.958333333336</v>
      </c>
      <c r="B3410" s="78">
        <v>5.4249999999999998</v>
      </c>
    </row>
    <row r="3411" spans="1:2" x14ac:dyDescent="0.25">
      <c r="A3411" s="77">
        <v>42878</v>
      </c>
      <c r="B3411" s="78">
        <v>5.4290000000000003</v>
      </c>
    </row>
    <row r="3412" spans="1:2" x14ac:dyDescent="0.25">
      <c r="A3412" s="79">
        <v>42878.041666666664</v>
      </c>
      <c r="B3412" s="78">
        <v>5.4390000000000001</v>
      </c>
    </row>
    <row r="3413" spans="1:2" x14ac:dyDescent="0.25">
      <c r="A3413" s="79">
        <v>42878.083333333336</v>
      </c>
      <c r="B3413" s="78">
        <v>5.3819999999999997</v>
      </c>
    </row>
    <row r="3414" spans="1:2" x14ac:dyDescent="0.25">
      <c r="A3414" s="79">
        <v>42878.125</v>
      </c>
      <c r="B3414" s="78">
        <v>5.3929999999999998</v>
      </c>
    </row>
    <row r="3415" spans="1:2" x14ac:dyDescent="0.25">
      <c r="A3415" s="79">
        <v>42878.166666666664</v>
      </c>
      <c r="B3415" s="78">
        <v>4.7649999999999997</v>
      </c>
    </row>
    <row r="3416" spans="1:2" x14ac:dyDescent="0.25">
      <c r="A3416" s="79">
        <v>42878.208333333336</v>
      </c>
      <c r="B3416" s="78">
        <v>3.39</v>
      </c>
    </row>
    <row r="3417" spans="1:2" x14ac:dyDescent="0.25">
      <c r="A3417" s="79">
        <v>42878.25</v>
      </c>
      <c r="B3417" s="78">
        <v>4.8000000000000001E-2</v>
      </c>
    </row>
    <row r="3418" spans="1:2" x14ac:dyDescent="0.25">
      <c r="A3418" s="79">
        <v>42878.291666666664</v>
      </c>
      <c r="B3418" s="78">
        <v>0.05</v>
      </c>
    </row>
    <row r="3419" spans="1:2" x14ac:dyDescent="0.25">
      <c r="A3419" s="79">
        <v>42878.333333333336</v>
      </c>
      <c r="B3419" s="78">
        <v>5.0999999999999997E-2</v>
      </c>
    </row>
    <row r="3420" spans="1:2" x14ac:dyDescent="0.25">
      <c r="A3420" s="79">
        <v>42878.375</v>
      </c>
      <c r="B3420" s="78">
        <v>5.0999999999999997E-2</v>
      </c>
    </row>
    <row r="3421" spans="1:2" x14ac:dyDescent="0.25">
      <c r="A3421" s="79">
        <v>42878.416666666664</v>
      </c>
      <c r="B3421" s="78">
        <v>5.3999999999999999E-2</v>
      </c>
    </row>
    <row r="3422" spans="1:2" x14ac:dyDescent="0.25">
      <c r="A3422" s="79">
        <v>42878.458333333336</v>
      </c>
      <c r="B3422" s="78">
        <v>5.6000000000000001E-2</v>
      </c>
    </row>
    <row r="3423" spans="1:2" x14ac:dyDescent="0.25">
      <c r="A3423" s="79">
        <v>42878.5</v>
      </c>
      <c r="B3423" s="78">
        <v>5.2999999999999999E-2</v>
      </c>
    </row>
    <row r="3424" spans="1:2" x14ac:dyDescent="0.25">
      <c r="A3424" s="79">
        <v>42878.541666666664</v>
      </c>
      <c r="B3424" s="78">
        <v>5.2999999999999999E-2</v>
      </c>
    </row>
    <row r="3425" spans="1:2" x14ac:dyDescent="0.25">
      <c r="A3425" s="79">
        <v>42878.583333333336</v>
      </c>
      <c r="B3425" s="78">
        <v>5.1999999999999998E-2</v>
      </c>
    </row>
    <row r="3426" spans="1:2" x14ac:dyDescent="0.25">
      <c r="A3426" s="79">
        <v>42878.625</v>
      </c>
      <c r="B3426" s="78">
        <v>0.05</v>
      </c>
    </row>
    <row r="3427" spans="1:2" x14ac:dyDescent="0.25">
      <c r="A3427" s="79">
        <v>42878.666666666664</v>
      </c>
      <c r="B3427" s="78">
        <v>4.9000000000000002E-2</v>
      </c>
    </row>
    <row r="3428" spans="1:2" x14ac:dyDescent="0.25">
      <c r="A3428" s="79">
        <v>42878.708333333336</v>
      </c>
      <c r="B3428" s="78">
        <v>4.3999999999999997E-2</v>
      </c>
    </row>
    <row r="3429" spans="1:2" x14ac:dyDescent="0.25">
      <c r="A3429" s="79">
        <v>42878.75</v>
      </c>
      <c r="B3429" s="78">
        <v>4.3999999999999997E-2</v>
      </c>
    </row>
    <row r="3430" spans="1:2" x14ac:dyDescent="0.25">
      <c r="A3430" s="79">
        <v>42878.791666666664</v>
      </c>
      <c r="B3430" s="78">
        <v>4.3999999999999997E-2</v>
      </c>
    </row>
    <row r="3431" spans="1:2" x14ac:dyDescent="0.25">
      <c r="A3431" s="79">
        <v>42878.833333333336</v>
      </c>
      <c r="B3431" s="78">
        <v>0.08</v>
      </c>
    </row>
    <row r="3432" spans="1:2" x14ac:dyDescent="0.25">
      <c r="A3432" s="79">
        <v>42878.875</v>
      </c>
      <c r="B3432" s="78">
        <v>1.599</v>
      </c>
    </row>
    <row r="3433" spans="1:2" x14ac:dyDescent="0.25">
      <c r="A3433" s="79">
        <v>42878.916666666664</v>
      </c>
      <c r="B3433" s="78">
        <v>5.423</v>
      </c>
    </row>
    <row r="3434" spans="1:2" x14ac:dyDescent="0.25">
      <c r="A3434" s="79">
        <v>42878.958333333336</v>
      </c>
      <c r="B3434" s="78">
        <v>5.4359999999999999</v>
      </c>
    </row>
    <row r="3435" spans="1:2" x14ac:dyDescent="0.25">
      <c r="A3435" s="77">
        <v>42879</v>
      </c>
      <c r="B3435" s="78">
        <v>5.3879999999999999</v>
      </c>
    </row>
    <row r="3436" spans="1:2" x14ac:dyDescent="0.25">
      <c r="A3436" s="79">
        <v>42879.041666666664</v>
      </c>
      <c r="B3436" s="78">
        <v>5.415</v>
      </c>
    </row>
    <row r="3437" spans="1:2" x14ac:dyDescent="0.25">
      <c r="A3437" s="79">
        <v>42879.083333333336</v>
      </c>
      <c r="B3437" s="78">
        <v>5.3959999999999999</v>
      </c>
    </row>
    <row r="3438" spans="1:2" x14ac:dyDescent="0.25">
      <c r="A3438" s="79">
        <v>42879.125</v>
      </c>
      <c r="B3438" s="78">
        <v>5.41</v>
      </c>
    </row>
    <row r="3439" spans="1:2" x14ac:dyDescent="0.25">
      <c r="A3439" s="79">
        <v>42879.166666666664</v>
      </c>
      <c r="B3439" s="78">
        <v>4.7629999999999999</v>
      </c>
    </row>
    <row r="3440" spans="1:2" x14ac:dyDescent="0.25">
      <c r="A3440" s="79">
        <v>42879.208333333336</v>
      </c>
      <c r="B3440" s="78">
        <v>3.3650000000000002</v>
      </c>
    </row>
    <row r="3441" spans="1:2" x14ac:dyDescent="0.25">
      <c r="A3441" s="79">
        <v>42879.25</v>
      </c>
      <c r="B3441" s="78">
        <v>0.184</v>
      </c>
    </row>
    <row r="3442" spans="1:2" x14ac:dyDescent="0.25">
      <c r="A3442" s="79">
        <v>42879.291666666664</v>
      </c>
      <c r="B3442" s="78">
        <v>0.182</v>
      </c>
    </row>
    <row r="3443" spans="1:2" x14ac:dyDescent="0.25">
      <c r="A3443" s="79">
        <v>42879.333333333336</v>
      </c>
      <c r="B3443" s="78">
        <v>0.111</v>
      </c>
    </row>
    <row r="3444" spans="1:2" x14ac:dyDescent="0.25">
      <c r="A3444" s="79">
        <v>42879.375</v>
      </c>
      <c r="B3444" s="78">
        <v>4.8000000000000001E-2</v>
      </c>
    </row>
    <row r="3445" spans="1:2" x14ac:dyDescent="0.25">
      <c r="A3445" s="79">
        <v>42879.416666666664</v>
      </c>
      <c r="B3445" s="78">
        <v>5.1999999999999998E-2</v>
      </c>
    </row>
    <row r="3446" spans="1:2" x14ac:dyDescent="0.25">
      <c r="A3446" s="79">
        <v>42879.458333333336</v>
      </c>
      <c r="B3446" s="78">
        <v>5.5E-2</v>
      </c>
    </row>
    <row r="3447" spans="1:2" x14ac:dyDescent="0.25">
      <c r="A3447" s="79">
        <v>42879.5</v>
      </c>
      <c r="B3447" s="78">
        <v>6.2E-2</v>
      </c>
    </row>
    <row r="3448" spans="1:2" x14ac:dyDescent="0.25">
      <c r="A3448" s="79">
        <v>42879.541666666664</v>
      </c>
      <c r="B3448" s="78">
        <v>5.0999999999999997E-2</v>
      </c>
    </row>
    <row r="3449" spans="1:2" x14ac:dyDescent="0.25">
      <c r="A3449" s="79">
        <v>42879.583333333336</v>
      </c>
      <c r="B3449" s="78">
        <v>5.0999999999999997E-2</v>
      </c>
    </row>
    <row r="3450" spans="1:2" x14ac:dyDescent="0.25">
      <c r="A3450" s="79">
        <v>42879.625</v>
      </c>
      <c r="B3450" s="78">
        <v>5.0999999999999997E-2</v>
      </c>
    </row>
    <row r="3451" spans="1:2" x14ac:dyDescent="0.25">
      <c r="A3451" s="79">
        <v>42879.666666666664</v>
      </c>
      <c r="B3451" s="78">
        <v>5.0999999999999997E-2</v>
      </c>
    </row>
    <row r="3452" spans="1:2" x14ac:dyDescent="0.25">
      <c r="A3452" s="79">
        <v>42879.708333333336</v>
      </c>
      <c r="B3452" s="78">
        <v>4.8000000000000001E-2</v>
      </c>
    </row>
    <row r="3453" spans="1:2" x14ac:dyDescent="0.25">
      <c r="A3453" s="79">
        <v>42879.75</v>
      </c>
      <c r="B3453" s="78">
        <v>4.7E-2</v>
      </c>
    </row>
    <row r="3454" spans="1:2" x14ac:dyDescent="0.25">
      <c r="A3454" s="79">
        <v>42879.791666666664</v>
      </c>
      <c r="B3454" s="78">
        <v>4.4999999999999998E-2</v>
      </c>
    </row>
    <row r="3455" spans="1:2" x14ac:dyDescent="0.25">
      <c r="A3455" s="79">
        <v>42879.833333333336</v>
      </c>
      <c r="B3455" s="78">
        <v>0.06</v>
      </c>
    </row>
    <row r="3456" spans="1:2" x14ac:dyDescent="0.25">
      <c r="A3456" s="79">
        <v>42879.875</v>
      </c>
      <c r="B3456" s="78">
        <v>1.4530000000000001</v>
      </c>
    </row>
    <row r="3457" spans="1:2" x14ac:dyDescent="0.25">
      <c r="A3457" s="79">
        <v>42879.916666666664</v>
      </c>
      <c r="B3457" s="78">
        <v>5.1909999999999998</v>
      </c>
    </row>
    <row r="3458" spans="1:2" x14ac:dyDescent="0.25">
      <c r="A3458" s="79">
        <v>42879.958333333336</v>
      </c>
      <c r="B3458" s="78">
        <v>5.3879999999999999</v>
      </c>
    </row>
    <row r="3459" spans="1:2" x14ac:dyDescent="0.25">
      <c r="A3459" s="77">
        <v>42880</v>
      </c>
      <c r="B3459" s="78">
        <v>5.3949999999999996</v>
      </c>
    </row>
    <row r="3460" spans="1:2" x14ac:dyDescent="0.25">
      <c r="A3460" s="79">
        <v>42880.041666666664</v>
      </c>
      <c r="B3460" s="78">
        <v>5.4059999999999997</v>
      </c>
    </row>
    <row r="3461" spans="1:2" x14ac:dyDescent="0.25">
      <c r="A3461" s="79">
        <v>42880.083333333336</v>
      </c>
      <c r="B3461" s="78">
        <v>5.43</v>
      </c>
    </row>
    <row r="3462" spans="1:2" x14ac:dyDescent="0.25">
      <c r="A3462" s="79">
        <v>42880.125</v>
      </c>
      <c r="B3462" s="78">
        <v>5.4109999999999996</v>
      </c>
    </row>
    <row r="3463" spans="1:2" x14ac:dyDescent="0.25">
      <c r="A3463" s="79">
        <v>42880.166666666664</v>
      </c>
      <c r="B3463" s="78">
        <v>4.7590000000000003</v>
      </c>
    </row>
    <row r="3464" spans="1:2" x14ac:dyDescent="0.25">
      <c r="A3464" s="79">
        <v>42880.208333333336</v>
      </c>
      <c r="B3464" s="78">
        <v>3.3</v>
      </c>
    </row>
    <row r="3465" spans="1:2" x14ac:dyDescent="0.25">
      <c r="A3465" s="79">
        <v>42880.25</v>
      </c>
      <c r="B3465" s="78">
        <v>9.0999999999999998E-2</v>
      </c>
    </row>
    <row r="3466" spans="1:2" x14ac:dyDescent="0.25">
      <c r="A3466" s="79">
        <v>42880.291666666664</v>
      </c>
      <c r="B3466" s="78">
        <v>4.5999999999999999E-2</v>
      </c>
    </row>
    <row r="3467" spans="1:2" x14ac:dyDescent="0.25">
      <c r="A3467" s="79">
        <v>42880.333333333336</v>
      </c>
      <c r="B3467" s="78">
        <v>4.7E-2</v>
      </c>
    </row>
    <row r="3468" spans="1:2" x14ac:dyDescent="0.25">
      <c r="A3468" s="79">
        <v>42880.375</v>
      </c>
      <c r="B3468" s="78">
        <v>4.7E-2</v>
      </c>
    </row>
    <row r="3469" spans="1:2" x14ac:dyDescent="0.25">
      <c r="A3469" s="79">
        <v>42880.416666666664</v>
      </c>
      <c r="B3469" s="78">
        <v>4.9000000000000002E-2</v>
      </c>
    </row>
    <row r="3470" spans="1:2" x14ac:dyDescent="0.25">
      <c r="A3470" s="79">
        <v>42880.458333333336</v>
      </c>
      <c r="B3470" s="78">
        <v>0.05</v>
      </c>
    </row>
    <row r="3471" spans="1:2" x14ac:dyDescent="0.25">
      <c r="A3471" s="79">
        <v>42880.5</v>
      </c>
      <c r="B3471" s="78">
        <v>4.8000000000000001E-2</v>
      </c>
    </row>
    <row r="3472" spans="1:2" x14ac:dyDescent="0.25">
      <c r="A3472" s="79">
        <v>42880.541666666664</v>
      </c>
      <c r="B3472" s="78">
        <v>4.9000000000000002E-2</v>
      </c>
    </row>
    <row r="3473" spans="1:2" x14ac:dyDescent="0.25">
      <c r="A3473" s="79">
        <v>42880.583333333336</v>
      </c>
      <c r="B3473" s="78">
        <v>4.9000000000000002E-2</v>
      </c>
    </row>
    <row r="3474" spans="1:2" x14ac:dyDescent="0.25">
      <c r="A3474" s="79">
        <v>42880.625</v>
      </c>
      <c r="B3474" s="78">
        <v>4.9000000000000002E-2</v>
      </c>
    </row>
    <row r="3475" spans="1:2" x14ac:dyDescent="0.25">
      <c r="A3475" s="79">
        <v>42880.666666666664</v>
      </c>
      <c r="B3475" s="78">
        <v>4.7E-2</v>
      </c>
    </row>
    <row r="3476" spans="1:2" x14ac:dyDescent="0.25">
      <c r="A3476" s="79">
        <v>42880.708333333336</v>
      </c>
      <c r="B3476" s="78">
        <v>4.9000000000000002E-2</v>
      </c>
    </row>
    <row r="3477" spans="1:2" x14ac:dyDescent="0.25">
      <c r="A3477" s="79">
        <v>42880.75</v>
      </c>
      <c r="B3477" s="78">
        <v>4.5999999999999999E-2</v>
      </c>
    </row>
    <row r="3478" spans="1:2" x14ac:dyDescent="0.25">
      <c r="A3478" s="79">
        <v>42880.791666666664</v>
      </c>
      <c r="B3478" s="78">
        <v>4.9000000000000002E-2</v>
      </c>
    </row>
    <row r="3479" spans="1:2" x14ac:dyDescent="0.25">
      <c r="A3479" s="79">
        <v>42880.833333333336</v>
      </c>
      <c r="B3479" s="78">
        <v>4.8000000000000001E-2</v>
      </c>
    </row>
    <row r="3480" spans="1:2" x14ac:dyDescent="0.25">
      <c r="A3480" s="79">
        <v>42880.875</v>
      </c>
      <c r="B3480" s="78">
        <v>1.389</v>
      </c>
    </row>
    <row r="3481" spans="1:2" x14ac:dyDescent="0.25">
      <c r="A3481" s="79">
        <v>42880.916666666664</v>
      </c>
      <c r="B3481" s="78">
        <v>5.2089999999999996</v>
      </c>
    </row>
    <row r="3482" spans="1:2" x14ac:dyDescent="0.25">
      <c r="A3482" s="79">
        <v>42880.958333333336</v>
      </c>
      <c r="B3482" s="78">
        <v>5.42</v>
      </c>
    </row>
    <row r="3483" spans="1:2" x14ac:dyDescent="0.25">
      <c r="A3483" s="77">
        <v>42881</v>
      </c>
      <c r="B3483" s="78">
        <v>5.4139999999999997</v>
      </c>
    </row>
    <row r="3484" spans="1:2" x14ac:dyDescent="0.25">
      <c r="A3484" s="79">
        <v>42881.041666666664</v>
      </c>
      <c r="B3484" s="78">
        <v>5.4109999999999996</v>
      </c>
    </row>
    <row r="3485" spans="1:2" x14ac:dyDescent="0.25">
      <c r="A3485" s="79">
        <v>42881.083333333336</v>
      </c>
      <c r="B3485" s="78">
        <v>5.4589999999999996</v>
      </c>
    </row>
    <row r="3486" spans="1:2" x14ac:dyDescent="0.25">
      <c r="A3486" s="79">
        <v>42881.125</v>
      </c>
      <c r="B3486" s="78">
        <v>5.4480000000000004</v>
      </c>
    </row>
    <row r="3487" spans="1:2" x14ac:dyDescent="0.25">
      <c r="A3487" s="79">
        <v>42881.166666666664</v>
      </c>
      <c r="B3487" s="78">
        <v>4.78</v>
      </c>
    </row>
    <row r="3488" spans="1:2" x14ac:dyDescent="0.25">
      <c r="A3488" s="79">
        <v>42881.208333333336</v>
      </c>
      <c r="B3488" s="78">
        <v>3.2509999999999999</v>
      </c>
    </row>
    <row r="3489" spans="1:2" x14ac:dyDescent="0.25">
      <c r="A3489" s="79">
        <v>42881.25</v>
      </c>
      <c r="B3489" s="78">
        <v>0.17699999999999999</v>
      </c>
    </row>
    <row r="3490" spans="1:2" x14ac:dyDescent="0.25">
      <c r="A3490" s="79">
        <v>42881.291666666664</v>
      </c>
      <c r="B3490" s="78">
        <v>0.111</v>
      </c>
    </row>
    <row r="3491" spans="1:2" x14ac:dyDescent="0.25">
      <c r="A3491" s="79">
        <v>42881.333333333336</v>
      </c>
      <c r="B3491" s="78">
        <v>5.1999999999999998E-2</v>
      </c>
    </row>
    <row r="3492" spans="1:2" x14ac:dyDescent="0.25">
      <c r="A3492" s="79">
        <v>42881.375</v>
      </c>
      <c r="B3492" s="78">
        <v>5.1999999999999998E-2</v>
      </c>
    </row>
    <row r="3493" spans="1:2" x14ac:dyDescent="0.25">
      <c r="A3493" s="79">
        <v>42881.416666666664</v>
      </c>
      <c r="B3493" s="78">
        <v>0.06</v>
      </c>
    </row>
    <row r="3494" spans="1:2" x14ac:dyDescent="0.25">
      <c r="A3494" s="79">
        <v>42881.458333333336</v>
      </c>
      <c r="B3494" s="78">
        <v>6.9000000000000006E-2</v>
      </c>
    </row>
    <row r="3495" spans="1:2" x14ac:dyDescent="0.25">
      <c r="A3495" s="79">
        <v>42881.5</v>
      </c>
      <c r="B3495" s="78">
        <v>6.4000000000000001E-2</v>
      </c>
    </row>
    <row r="3496" spans="1:2" x14ac:dyDescent="0.25">
      <c r="A3496" s="79">
        <v>42881.541666666664</v>
      </c>
      <c r="B3496" s="78">
        <v>5.8999999999999997E-2</v>
      </c>
    </row>
    <row r="3497" spans="1:2" x14ac:dyDescent="0.25">
      <c r="A3497" s="79">
        <v>42881.583333333336</v>
      </c>
      <c r="B3497" s="78">
        <v>0.06</v>
      </c>
    </row>
    <row r="3498" spans="1:2" x14ac:dyDescent="0.25">
      <c r="A3498" s="79">
        <v>42881.625</v>
      </c>
      <c r="B3498" s="78">
        <v>5.3999999999999999E-2</v>
      </c>
    </row>
    <row r="3499" spans="1:2" x14ac:dyDescent="0.25">
      <c r="A3499" s="79">
        <v>42881.666666666664</v>
      </c>
      <c r="B3499" s="78">
        <v>5.8000000000000003E-2</v>
      </c>
    </row>
    <row r="3500" spans="1:2" x14ac:dyDescent="0.25">
      <c r="A3500" s="79">
        <v>42881.708333333336</v>
      </c>
      <c r="B3500" s="78">
        <v>5.5E-2</v>
      </c>
    </row>
    <row r="3501" spans="1:2" x14ac:dyDescent="0.25">
      <c r="A3501" s="79">
        <v>42881.75</v>
      </c>
      <c r="B3501" s="78">
        <v>5.6000000000000001E-2</v>
      </c>
    </row>
    <row r="3502" spans="1:2" x14ac:dyDescent="0.25">
      <c r="A3502" s="79">
        <v>42881.791666666664</v>
      </c>
      <c r="B3502" s="78">
        <v>5.3999999999999999E-2</v>
      </c>
    </row>
    <row r="3503" spans="1:2" x14ac:dyDescent="0.25">
      <c r="A3503" s="79">
        <v>42881.833333333336</v>
      </c>
      <c r="B3503" s="78">
        <v>0.05</v>
      </c>
    </row>
    <row r="3504" spans="1:2" x14ac:dyDescent="0.25">
      <c r="A3504" s="79">
        <v>42881.875</v>
      </c>
      <c r="B3504" s="78">
        <v>1.329</v>
      </c>
    </row>
    <row r="3505" spans="1:2" x14ac:dyDescent="0.25">
      <c r="A3505" s="79">
        <v>42881.916666666664</v>
      </c>
      <c r="B3505" s="78">
        <v>5.3949999999999996</v>
      </c>
    </row>
    <row r="3506" spans="1:2" x14ac:dyDescent="0.25">
      <c r="A3506" s="79">
        <v>42881.958333333336</v>
      </c>
      <c r="B3506" s="78">
        <v>5.391</v>
      </c>
    </row>
    <row r="3507" spans="1:2" x14ac:dyDescent="0.25">
      <c r="A3507" s="77">
        <v>42882</v>
      </c>
      <c r="B3507" s="78">
        <v>5.42</v>
      </c>
    </row>
    <row r="3508" spans="1:2" x14ac:dyDescent="0.25">
      <c r="A3508" s="79">
        <v>42882.041666666664</v>
      </c>
      <c r="B3508" s="78">
        <v>5.4420000000000002</v>
      </c>
    </row>
    <row r="3509" spans="1:2" x14ac:dyDescent="0.25">
      <c r="A3509" s="79">
        <v>42882.083333333336</v>
      </c>
      <c r="B3509" s="78">
        <v>5.4450000000000003</v>
      </c>
    </row>
    <row r="3510" spans="1:2" x14ac:dyDescent="0.25">
      <c r="A3510" s="79">
        <v>42882.125</v>
      </c>
      <c r="B3510" s="78">
        <v>5.4550000000000001</v>
      </c>
    </row>
    <row r="3511" spans="1:2" x14ac:dyDescent="0.25">
      <c r="A3511" s="79">
        <v>42882.166666666664</v>
      </c>
      <c r="B3511" s="78">
        <v>4.774</v>
      </c>
    </row>
    <row r="3512" spans="1:2" x14ac:dyDescent="0.25">
      <c r="A3512" s="79">
        <v>42882.208333333336</v>
      </c>
      <c r="B3512" s="78">
        <v>3.1560000000000001</v>
      </c>
    </row>
    <row r="3513" spans="1:2" x14ac:dyDescent="0.25">
      <c r="A3513" s="79">
        <v>42882.25</v>
      </c>
      <c r="B3513" s="78">
        <v>4.1000000000000002E-2</v>
      </c>
    </row>
    <row r="3514" spans="1:2" x14ac:dyDescent="0.25">
      <c r="A3514" s="79">
        <v>42882.291666666664</v>
      </c>
      <c r="B3514" s="78">
        <v>4.1000000000000002E-2</v>
      </c>
    </row>
    <row r="3515" spans="1:2" x14ac:dyDescent="0.25">
      <c r="A3515" s="79">
        <v>42882.333333333336</v>
      </c>
      <c r="B3515" s="78">
        <v>4.1000000000000002E-2</v>
      </c>
    </row>
    <row r="3516" spans="1:2" x14ac:dyDescent="0.25">
      <c r="A3516" s="79">
        <v>42882.375</v>
      </c>
      <c r="B3516" s="78">
        <v>4.4999999999999998E-2</v>
      </c>
    </row>
    <row r="3517" spans="1:2" x14ac:dyDescent="0.25">
      <c r="A3517" s="79">
        <v>42882.416666666664</v>
      </c>
      <c r="B3517" s="78">
        <v>6.2E-2</v>
      </c>
    </row>
    <row r="3518" spans="1:2" x14ac:dyDescent="0.25">
      <c r="A3518" s="79">
        <v>42882.458333333336</v>
      </c>
      <c r="B3518" s="78">
        <v>4.8000000000000001E-2</v>
      </c>
    </row>
    <row r="3519" spans="1:2" x14ac:dyDescent="0.25">
      <c r="A3519" s="79">
        <v>42882.5</v>
      </c>
      <c r="B3519" s="78">
        <v>5.8999999999999997E-2</v>
      </c>
    </row>
    <row r="3520" spans="1:2" x14ac:dyDescent="0.25">
      <c r="A3520" s="79">
        <v>42882.541666666664</v>
      </c>
      <c r="B3520" s="78">
        <v>4.9000000000000002E-2</v>
      </c>
    </row>
    <row r="3521" spans="1:2" x14ac:dyDescent="0.25">
      <c r="A3521" s="79">
        <v>42882.583333333336</v>
      </c>
      <c r="B3521" s="78">
        <v>4.9000000000000002E-2</v>
      </c>
    </row>
    <row r="3522" spans="1:2" x14ac:dyDescent="0.25">
      <c r="A3522" s="79">
        <v>42882.625</v>
      </c>
      <c r="B3522" s="78">
        <v>4.9000000000000002E-2</v>
      </c>
    </row>
    <row r="3523" spans="1:2" x14ac:dyDescent="0.25">
      <c r="A3523" s="79">
        <v>42882.666666666664</v>
      </c>
      <c r="B3523" s="78">
        <v>4.8000000000000001E-2</v>
      </c>
    </row>
    <row r="3524" spans="1:2" x14ac:dyDescent="0.25">
      <c r="A3524" s="79">
        <v>42882.708333333336</v>
      </c>
      <c r="B3524" s="78">
        <v>0.05</v>
      </c>
    </row>
    <row r="3525" spans="1:2" x14ac:dyDescent="0.25">
      <c r="A3525" s="79">
        <v>42882.75</v>
      </c>
      <c r="B3525" s="78">
        <v>0.05</v>
      </c>
    </row>
    <row r="3526" spans="1:2" x14ac:dyDescent="0.25">
      <c r="A3526" s="79">
        <v>42882.791666666664</v>
      </c>
      <c r="B3526" s="78">
        <v>4.9000000000000002E-2</v>
      </c>
    </row>
    <row r="3527" spans="1:2" x14ac:dyDescent="0.25">
      <c r="A3527" s="79">
        <v>42882.833333333336</v>
      </c>
      <c r="B3527" s="78">
        <v>4.5999999999999999E-2</v>
      </c>
    </row>
    <row r="3528" spans="1:2" x14ac:dyDescent="0.25">
      <c r="A3528" s="79">
        <v>42882.875</v>
      </c>
      <c r="B3528" s="78">
        <v>1.234</v>
      </c>
    </row>
    <row r="3529" spans="1:2" x14ac:dyDescent="0.25">
      <c r="A3529" s="79">
        <v>42882.916666666664</v>
      </c>
      <c r="B3529" s="78">
        <v>5.3949999999999996</v>
      </c>
    </row>
    <row r="3530" spans="1:2" x14ac:dyDescent="0.25">
      <c r="A3530" s="79">
        <v>42882.958333333336</v>
      </c>
      <c r="B3530" s="78">
        <v>5.4420000000000002</v>
      </c>
    </row>
    <row r="3531" spans="1:2" x14ac:dyDescent="0.25">
      <c r="A3531" s="77">
        <v>42883</v>
      </c>
      <c r="B3531" s="78">
        <v>5.4390000000000001</v>
      </c>
    </row>
    <row r="3532" spans="1:2" x14ac:dyDescent="0.25">
      <c r="A3532" s="79">
        <v>42883.041666666664</v>
      </c>
      <c r="B3532" s="78">
        <v>5.3739999999999997</v>
      </c>
    </row>
    <row r="3533" spans="1:2" x14ac:dyDescent="0.25">
      <c r="A3533" s="79">
        <v>42883.083333333336</v>
      </c>
      <c r="B3533" s="78">
        <v>5.3949999999999996</v>
      </c>
    </row>
    <row r="3534" spans="1:2" x14ac:dyDescent="0.25">
      <c r="A3534" s="79">
        <v>42883.125</v>
      </c>
      <c r="B3534" s="78">
        <v>5.4260000000000002</v>
      </c>
    </row>
    <row r="3535" spans="1:2" x14ac:dyDescent="0.25">
      <c r="A3535" s="79">
        <v>42883.166666666664</v>
      </c>
      <c r="B3535" s="78">
        <v>4.7380000000000004</v>
      </c>
    </row>
    <row r="3536" spans="1:2" x14ac:dyDescent="0.25">
      <c r="A3536" s="79">
        <v>42883.208333333336</v>
      </c>
      <c r="B3536" s="78">
        <v>3.0680000000000001</v>
      </c>
    </row>
    <row r="3537" spans="1:2" x14ac:dyDescent="0.25">
      <c r="A3537" s="79">
        <v>42883.25</v>
      </c>
      <c r="B3537" s="78">
        <v>4.1000000000000002E-2</v>
      </c>
    </row>
    <row r="3538" spans="1:2" x14ac:dyDescent="0.25">
      <c r="A3538" s="79">
        <v>42883.291666666664</v>
      </c>
      <c r="B3538" s="78">
        <v>0.04</v>
      </c>
    </row>
    <row r="3539" spans="1:2" x14ac:dyDescent="0.25">
      <c r="A3539" s="79">
        <v>42883.333333333336</v>
      </c>
      <c r="B3539" s="78">
        <v>0.04</v>
      </c>
    </row>
    <row r="3540" spans="1:2" x14ac:dyDescent="0.25">
      <c r="A3540" s="79">
        <v>42883.375</v>
      </c>
      <c r="B3540" s="78">
        <v>0.04</v>
      </c>
    </row>
    <row r="3541" spans="1:2" x14ac:dyDescent="0.25">
      <c r="A3541" s="79">
        <v>42883.416666666664</v>
      </c>
      <c r="B3541" s="78">
        <v>4.5999999999999999E-2</v>
      </c>
    </row>
    <row r="3542" spans="1:2" x14ac:dyDescent="0.25">
      <c r="A3542" s="79">
        <v>42883.458333333336</v>
      </c>
      <c r="B3542" s="78">
        <v>4.9000000000000002E-2</v>
      </c>
    </row>
    <row r="3543" spans="1:2" x14ac:dyDescent="0.25">
      <c r="A3543" s="79">
        <v>42883.5</v>
      </c>
      <c r="B3543" s="78">
        <v>4.9000000000000002E-2</v>
      </c>
    </row>
    <row r="3544" spans="1:2" x14ac:dyDescent="0.25">
      <c r="A3544" s="79">
        <v>42883.541666666664</v>
      </c>
      <c r="B3544" s="78">
        <v>4.7E-2</v>
      </c>
    </row>
    <row r="3545" spans="1:2" x14ac:dyDescent="0.25">
      <c r="A3545" s="79">
        <v>42883.583333333336</v>
      </c>
      <c r="B3545" s="78">
        <v>4.8000000000000001E-2</v>
      </c>
    </row>
    <row r="3546" spans="1:2" x14ac:dyDescent="0.25">
      <c r="A3546" s="79">
        <v>42883.625</v>
      </c>
      <c r="B3546" s="78">
        <v>4.7E-2</v>
      </c>
    </row>
    <row r="3547" spans="1:2" x14ac:dyDescent="0.25">
      <c r="A3547" s="79">
        <v>42883.666666666664</v>
      </c>
      <c r="B3547" s="78">
        <v>5.2999999999999999E-2</v>
      </c>
    </row>
    <row r="3548" spans="1:2" x14ac:dyDescent="0.25">
      <c r="A3548" s="79">
        <v>42883.708333333336</v>
      </c>
      <c r="B3548" s="78">
        <v>5.1999999999999998E-2</v>
      </c>
    </row>
    <row r="3549" spans="1:2" x14ac:dyDescent="0.25">
      <c r="A3549" s="79">
        <v>42883.75</v>
      </c>
      <c r="B3549" s="78">
        <v>4.8000000000000001E-2</v>
      </c>
    </row>
    <row r="3550" spans="1:2" x14ac:dyDescent="0.25">
      <c r="A3550" s="79">
        <v>42883.791666666664</v>
      </c>
      <c r="B3550" s="78">
        <v>4.9000000000000002E-2</v>
      </c>
    </row>
    <row r="3551" spans="1:2" x14ac:dyDescent="0.25">
      <c r="A3551" s="79">
        <v>42883.833333333336</v>
      </c>
      <c r="B3551" s="78">
        <v>4.4999999999999998E-2</v>
      </c>
    </row>
    <row r="3552" spans="1:2" x14ac:dyDescent="0.25">
      <c r="A3552" s="79">
        <v>42883.875</v>
      </c>
      <c r="B3552" s="78">
        <v>1.1539999999999999</v>
      </c>
    </row>
    <row r="3553" spans="1:2" x14ac:dyDescent="0.25">
      <c r="A3553" s="79">
        <v>42883.916666666664</v>
      </c>
      <c r="B3553" s="78">
        <v>5.4290000000000003</v>
      </c>
    </row>
    <row r="3554" spans="1:2" x14ac:dyDescent="0.25">
      <c r="A3554" s="79">
        <v>42883.958333333336</v>
      </c>
      <c r="B3554" s="78">
        <v>5.4169999999999998</v>
      </c>
    </row>
    <row r="3555" spans="1:2" x14ac:dyDescent="0.25">
      <c r="A3555" s="77">
        <v>42884</v>
      </c>
      <c r="B3555" s="78">
        <v>5.3760000000000003</v>
      </c>
    </row>
    <row r="3556" spans="1:2" x14ac:dyDescent="0.25">
      <c r="A3556" s="79">
        <v>42884.041666666664</v>
      </c>
      <c r="B3556" s="78">
        <v>5.3419999999999996</v>
      </c>
    </row>
    <row r="3557" spans="1:2" x14ac:dyDescent="0.25">
      <c r="A3557" s="79">
        <v>42884.083333333336</v>
      </c>
      <c r="B3557" s="78">
        <v>5.3390000000000004</v>
      </c>
    </row>
    <row r="3558" spans="1:2" x14ac:dyDescent="0.25">
      <c r="A3558" s="79">
        <v>42884.125</v>
      </c>
      <c r="B3558" s="78">
        <v>5.3470000000000004</v>
      </c>
    </row>
    <row r="3559" spans="1:2" x14ac:dyDescent="0.25">
      <c r="A3559" s="79">
        <v>42884.166666666664</v>
      </c>
      <c r="B3559" s="78">
        <v>4.6180000000000003</v>
      </c>
    </row>
    <row r="3560" spans="1:2" x14ac:dyDescent="0.25">
      <c r="A3560" s="79">
        <v>42884.208333333336</v>
      </c>
      <c r="B3560" s="78">
        <v>2.9209999999999998</v>
      </c>
    </row>
    <row r="3561" spans="1:2" x14ac:dyDescent="0.25">
      <c r="A3561" s="79">
        <v>42884.25</v>
      </c>
      <c r="B3561" s="78">
        <v>5.0999999999999997E-2</v>
      </c>
    </row>
    <row r="3562" spans="1:2" x14ac:dyDescent="0.25">
      <c r="A3562" s="79">
        <v>42884.291666666664</v>
      </c>
      <c r="B3562" s="78">
        <v>5.3999999999999999E-2</v>
      </c>
    </row>
    <row r="3563" spans="1:2" x14ac:dyDescent="0.25">
      <c r="A3563" s="79">
        <v>42884.333333333336</v>
      </c>
      <c r="B3563" s="78">
        <v>5.3999999999999999E-2</v>
      </c>
    </row>
    <row r="3564" spans="1:2" x14ac:dyDescent="0.25">
      <c r="A3564" s="79">
        <v>42884.375</v>
      </c>
      <c r="B3564" s="78">
        <v>5.2999999999999999E-2</v>
      </c>
    </row>
    <row r="3565" spans="1:2" x14ac:dyDescent="0.25">
      <c r="A3565" s="79">
        <v>42884.416666666664</v>
      </c>
      <c r="B3565" s="78">
        <v>4.8000000000000001E-2</v>
      </c>
    </row>
    <row r="3566" spans="1:2" x14ac:dyDescent="0.25">
      <c r="A3566" s="79">
        <v>42884.458333333336</v>
      </c>
      <c r="B3566" s="78">
        <v>5.0999999999999997E-2</v>
      </c>
    </row>
    <row r="3567" spans="1:2" x14ac:dyDescent="0.25">
      <c r="A3567" s="79">
        <v>42884.5</v>
      </c>
      <c r="B3567" s="78">
        <v>0.05</v>
      </c>
    </row>
    <row r="3568" spans="1:2" x14ac:dyDescent="0.25">
      <c r="A3568" s="79">
        <v>42884.541666666664</v>
      </c>
      <c r="B3568" s="78">
        <v>5.1999999999999998E-2</v>
      </c>
    </row>
    <row r="3569" spans="1:2" x14ac:dyDescent="0.25">
      <c r="A3569" s="79">
        <v>42884.583333333336</v>
      </c>
      <c r="B3569" s="78">
        <v>4.9000000000000002E-2</v>
      </c>
    </row>
    <row r="3570" spans="1:2" x14ac:dyDescent="0.25">
      <c r="A3570" s="79">
        <v>42884.625</v>
      </c>
      <c r="B3570" s="78">
        <v>4.9000000000000002E-2</v>
      </c>
    </row>
    <row r="3571" spans="1:2" x14ac:dyDescent="0.25">
      <c r="A3571" s="79">
        <v>42884.666666666664</v>
      </c>
      <c r="B3571" s="78">
        <v>4.9000000000000002E-2</v>
      </c>
    </row>
    <row r="3572" spans="1:2" x14ac:dyDescent="0.25">
      <c r="A3572" s="79">
        <v>42884.708333333336</v>
      </c>
      <c r="B3572" s="78">
        <v>4.7E-2</v>
      </c>
    </row>
    <row r="3573" spans="1:2" x14ac:dyDescent="0.25">
      <c r="A3573" s="79">
        <v>42884.75</v>
      </c>
      <c r="B3573" s="78">
        <v>4.8000000000000001E-2</v>
      </c>
    </row>
    <row r="3574" spans="1:2" x14ac:dyDescent="0.25">
      <c r="A3574" s="79">
        <v>42884.791666666664</v>
      </c>
      <c r="B3574" s="78">
        <v>4.8000000000000001E-2</v>
      </c>
    </row>
    <row r="3575" spans="1:2" x14ac:dyDescent="0.25">
      <c r="A3575" s="79">
        <v>42884.833333333336</v>
      </c>
      <c r="B3575" s="78">
        <v>4.5999999999999999E-2</v>
      </c>
    </row>
    <row r="3576" spans="1:2" x14ac:dyDescent="0.25">
      <c r="A3576" s="79">
        <v>42884.875</v>
      </c>
      <c r="B3576" s="78">
        <v>1.0740000000000001</v>
      </c>
    </row>
    <row r="3577" spans="1:2" x14ac:dyDescent="0.25">
      <c r="A3577" s="79">
        <v>42884.916666666664</v>
      </c>
      <c r="B3577" s="78">
        <v>5.38</v>
      </c>
    </row>
    <row r="3578" spans="1:2" x14ac:dyDescent="0.25">
      <c r="A3578" s="79">
        <v>42884.958333333336</v>
      </c>
      <c r="B3578" s="78">
        <v>5.4240000000000004</v>
      </c>
    </row>
    <row r="3579" spans="1:2" x14ac:dyDescent="0.25">
      <c r="A3579" s="77">
        <v>42885</v>
      </c>
      <c r="B3579" s="78">
        <v>5.4219999999999997</v>
      </c>
    </row>
    <row r="3580" spans="1:2" x14ac:dyDescent="0.25">
      <c r="A3580" s="79">
        <v>42885.041666666664</v>
      </c>
      <c r="B3580" s="78">
        <v>5.3979999999999997</v>
      </c>
    </row>
    <row r="3581" spans="1:2" x14ac:dyDescent="0.25">
      <c r="A3581" s="79">
        <v>42885.083333333336</v>
      </c>
      <c r="B3581" s="78">
        <v>5.4080000000000004</v>
      </c>
    </row>
    <row r="3582" spans="1:2" x14ac:dyDescent="0.25">
      <c r="A3582" s="79">
        <v>42885.125</v>
      </c>
      <c r="B3582" s="78">
        <v>5.4109999999999996</v>
      </c>
    </row>
    <row r="3583" spans="1:2" x14ac:dyDescent="0.25">
      <c r="A3583" s="79">
        <v>42885.166666666664</v>
      </c>
      <c r="B3583" s="78">
        <v>4.6870000000000003</v>
      </c>
    </row>
    <row r="3584" spans="1:2" x14ac:dyDescent="0.25">
      <c r="A3584" s="79">
        <v>42885.208333333336</v>
      </c>
      <c r="B3584" s="78">
        <v>2.9609999999999999</v>
      </c>
    </row>
    <row r="3585" spans="1:2" x14ac:dyDescent="0.25">
      <c r="A3585" s="79">
        <v>42885.25</v>
      </c>
      <c r="B3585" s="78">
        <v>4.4999999999999998E-2</v>
      </c>
    </row>
    <row r="3586" spans="1:2" x14ac:dyDescent="0.25">
      <c r="A3586" s="79">
        <v>42885.291666666664</v>
      </c>
      <c r="B3586" s="78">
        <v>4.7E-2</v>
      </c>
    </row>
    <row r="3587" spans="1:2" x14ac:dyDescent="0.25">
      <c r="A3587" s="79">
        <v>42885.333333333336</v>
      </c>
      <c r="B3587" s="78">
        <v>4.7E-2</v>
      </c>
    </row>
    <row r="3588" spans="1:2" x14ac:dyDescent="0.25">
      <c r="A3588" s="79">
        <v>42885.375</v>
      </c>
      <c r="B3588" s="78">
        <v>4.5999999999999999E-2</v>
      </c>
    </row>
    <row r="3589" spans="1:2" x14ac:dyDescent="0.25">
      <c r="A3589" s="79">
        <v>42885.416666666664</v>
      </c>
      <c r="B3589" s="78">
        <v>4.9000000000000002E-2</v>
      </c>
    </row>
    <row r="3590" spans="1:2" x14ac:dyDescent="0.25">
      <c r="A3590" s="79">
        <v>42885.458333333336</v>
      </c>
      <c r="B3590" s="78">
        <v>5.3999999999999999E-2</v>
      </c>
    </row>
    <row r="3591" spans="1:2" x14ac:dyDescent="0.25">
      <c r="A3591" s="79">
        <v>42885.5</v>
      </c>
      <c r="B3591" s="78">
        <v>5.6000000000000001E-2</v>
      </c>
    </row>
    <row r="3592" spans="1:2" x14ac:dyDescent="0.25">
      <c r="A3592" s="79">
        <v>42885.541666666664</v>
      </c>
      <c r="B3592" s="78">
        <v>4.9000000000000002E-2</v>
      </c>
    </row>
    <row r="3593" spans="1:2" x14ac:dyDescent="0.25">
      <c r="A3593" s="79">
        <v>42885.583333333336</v>
      </c>
      <c r="B3593" s="78">
        <v>4.9000000000000002E-2</v>
      </c>
    </row>
    <row r="3594" spans="1:2" x14ac:dyDescent="0.25">
      <c r="A3594" s="79">
        <v>42885.625</v>
      </c>
      <c r="B3594" s="78">
        <v>4.7E-2</v>
      </c>
    </row>
    <row r="3595" spans="1:2" x14ac:dyDescent="0.25">
      <c r="A3595" s="79">
        <v>42885.666666666664</v>
      </c>
      <c r="B3595" s="78">
        <v>4.5999999999999999E-2</v>
      </c>
    </row>
    <row r="3596" spans="1:2" x14ac:dyDescent="0.25">
      <c r="A3596" s="79">
        <v>42885.708333333336</v>
      </c>
      <c r="B3596" s="78">
        <v>4.4999999999999998E-2</v>
      </c>
    </row>
    <row r="3597" spans="1:2" x14ac:dyDescent="0.25">
      <c r="A3597" s="79">
        <v>42885.75</v>
      </c>
      <c r="B3597" s="78">
        <v>4.4999999999999998E-2</v>
      </c>
    </row>
    <row r="3598" spans="1:2" x14ac:dyDescent="0.25">
      <c r="A3598" s="79">
        <v>42885.791666666664</v>
      </c>
      <c r="B3598" s="78">
        <v>4.4999999999999998E-2</v>
      </c>
    </row>
    <row r="3599" spans="1:2" x14ac:dyDescent="0.25">
      <c r="A3599" s="79">
        <v>42885.833333333336</v>
      </c>
      <c r="B3599" s="78">
        <v>4.2999999999999997E-2</v>
      </c>
    </row>
    <row r="3600" spans="1:2" x14ac:dyDescent="0.25">
      <c r="A3600" s="79">
        <v>42885.875</v>
      </c>
      <c r="B3600" s="78">
        <v>1.0089999999999999</v>
      </c>
    </row>
    <row r="3601" spans="1:2" x14ac:dyDescent="0.25">
      <c r="A3601" s="79">
        <v>42885.916666666664</v>
      </c>
      <c r="B3601" s="78">
        <v>5.3609999999999998</v>
      </c>
    </row>
    <row r="3602" spans="1:2" x14ac:dyDescent="0.25">
      <c r="A3602" s="79">
        <v>42885.958333333336</v>
      </c>
      <c r="B3602" s="78">
        <v>5.3920000000000003</v>
      </c>
    </row>
    <row r="3603" spans="1:2" x14ac:dyDescent="0.25">
      <c r="A3603" s="77">
        <v>42886</v>
      </c>
      <c r="B3603" s="78">
        <v>5.4050000000000002</v>
      </c>
    </row>
    <row r="3604" spans="1:2" x14ac:dyDescent="0.25">
      <c r="A3604" s="79">
        <v>42886.041666666664</v>
      </c>
      <c r="B3604" s="78">
        <v>5.4219999999999997</v>
      </c>
    </row>
    <row r="3605" spans="1:2" x14ac:dyDescent="0.25">
      <c r="A3605" s="79">
        <v>42886.083333333336</v>
      </c>
      <c r="B3605" s="78">
        <v>5.4189999999999996</v>
      </c>
    </row>
    <row r="3606" spans="1:2" x14ac:dyDescent="0.25">
      <c r="A3606" s="79">
        <v>42886.125</v>
      </c>
      <c r="B3606" s="78">
        <v>5.43</v>
      </c>
    </row>
    <row r="3607" spans="1:2" x14ac:dyDescent="0.25">
      <c r="A3607" s="79">
        <v>42886.166666666664</v>
      </c>
      <c r="B3607" s="78">
        <v>4.7770000000000001</v>
      </c>
    </row>
    <row r="3608" spans="1:2" x14ac:dyDescent="0.25">
      <c r="A3608" s="79">
        <v>42886.208333333336</v>
      </c>
      <c r="B3608" s="78">
        <v>2.9729999999999999</v>
      </c>
    </row>
    <row r="3609" spans="1:2" x14ac:dyDescent="0.25">
      <c r="A3609" s="79">
        <v>42886.25</v>
      </c>
      <c r="B3609" s="78">
        <v>4.2999999999999997E-2</v>
      </c>
    </row>
    <row r="3610" spans="1:2" x14ac:dyDescent="0.25">
      <c r="A3610" s="79">
        <v>42886.291666666664</v>
      </c>
      <c r="B3610" s="78">
        <v>4.5999999999999999E-2</v>
      </c>
    </row>
    <row r="3611" spans="1:2" x14ac:dyDescent="0.25">
      <c r="A3611" s="79">
        <v>42886.333333333336</v>
      </c>
      <c r="B3611" s="78">
        <v>4.7E-2</v>
      </c>
    </row>
    <row r="3612" spans="1:2" x14ac:dyDescent="0.25">
      <c r="A3612" s="79">
        <v>42886.375</v>
      </c>
      <c r="B3612" s="78">
        <v>5.0999999999999997E-2</v>
      </c>
    </row>
    <row r="3613" spans="1:2" x14ac:dyDescent="0.25">
      <c r="A3613" s="79">
        <v>42886.416666666664</v>
      </c>
      <c r="B3613" s="78">
        <v>5.2999999999999999E-2</v>
      </c>
    </row>
    <row r="3614" spans="1:2" x14ac:dyDescent="0.25">
      <c r="A3614" s="79">
        <v>42886.458333333336</v>
      </c>
      <c r="B3614" s="78">
        <v>5.7000000000000002E-2</v>
      </c>
    </row>
    <row r="3615" spans="1:2" x14ac:dyDescent="0.25">
      <c r="A3615" s="79">
        <v>42886.5</v>
      </c>
      <c r="B3615" s="78">
        <v>5.3999999999999999E-2</v>
      </c>
    </row>
    <row r="3616" spans="1:2" x14ac:dyDescent="0.25">
      <c r="A3616" s="79">
        <v>42886.541666666664</v>
      </c>
      <c r="B3616" s="78">
        <v>5.3999999999999999E-2</v>
      </c>
    </row>
    <row r="3617" spans="1:2" x14ac:dyDescent="0.25">
      <c r="A3617" s="79">
        <v>42886.583333333336</v>
      </c>
      <c r="B3617" s="78">
        <v>5.2999999999999999E-2</v>
      </c>
    </row>
    <row r="3618" spans="1:2" x14ac:dyDescent="0.25">
      <c r="A3618" s="79">
        <v>42886.625</v>
      </c>
      <c r="B3618" s="78">
        <v>5.1999999999999998E-2</v>
      </c>
    </row>
    <row r="3619" spans="1:2" x14ac:dyDescent="0.25">
      <c r="A3619" s="79">
        <v>42886.666666666664</v>
      </c>
      <c r="B3619" s="78">
        <v>0.05</v>
      </c>
    </row>
    <row r="3620" spans="1:2" x14ac:dyDescent="0.25">
      <c r="A3620" s="79">
        <v>42886.708333333336</v>
      </c>
      <c r="B3620" s="78">
        <v>4.8000000000000001E-2</v>
      </c>
    </row>
    <row r="3621" spans="1:2" x14ac:dyDescent="0.25">
      <c r="A3621" s="79">
        <v>42886.75</v>
      </c>
      <c r="B3621" s="78">
        <v>4.5999999999999999E-2</v>
      </c>
    </row>
    <row r="3622" spans="1:2" x14ac:dyDescent="0.25">
      <c r="A3622" s="79">
        <v>42886.791666666664</v>
      </c>
      <c r="B3622" s="78">
        <v>4.8000000000000001E-2</v>
      </c>
    </row>
    <row r="3623" spans="1:2" x14ac:dyDescent="0.25">
      <c r="A3623" s="79">
        <v>42886.833333333336</v>
      </c>
      <c r="B3623" s="78">
        <v>0.05</v>
      </c>
    </row>
    <row r="3624" spans="1:2" x14ac:dyDescent="0.25">
      <c r="A3624" s="79">
        <v>42886.875</v>
      </c>
      <c r="B3624" s="78">
        <v>0.85</v>
      </c>
    </row>
    <row r="3625" spans="1:2" x14ac:dyDescent="0.25">
      <c r="A3625" s="79">
        <v>42886.916666666664</v>
      </c>
      <c r="B3625" s="78">
        <v>5.306</v>
      </c>
    </row>
    <row r="3626" spans="1:2" x14ac:dyDescent="0.25">
      <c r="A3626" s="79">
        <v>42886.958333333336</v>
      </c>
      <c r="B3626" s="78">
        <v>5.4290000000000003</v>
      </c>
    </row>
    <row r="3627" spans="1:2" x14ac:dyDescent="0.25">
      <c r="A3627" s="77">
        <v>42887</v>
      </c>
      <c r="B3627" s="78">
        <v>5.6159999999999997</v>
      </c>
    </row>
    <row r="3628" spans="1:2" x14ac:dyDescent="0.25">
      <c r="A3628" s="79">
        <v>42887.041666666664</v>
      </c>
      <c r="B3628" s="78">
        <v>5.6379999999999999</v>
      </c>
    </row>
    <row r="3629" spans="1:2" x14ac:dyDescent="0.25">
      <c r="A3629" s="79">
        <v>42887.083333333336</v>
      </c>
      <c r="B3629" s="78">
        <v>5.6369999999999996</v>
      </c>
    </row>
    <row r="3630" spans="1:2" x14ac:dyDescent="0.25">
      <c r="A3630" s="79">
        <v>42887.125</v>
      </c>
      <c r="B3630" s="78">
        <v>5.6429999999999998</v>
      </c>
    </row>
    <row r="3631" spans="1:2" x14ac:dyDescent="0.25">
      <c r="A3631" s="79">
        <v>42887.166666666664</v>
      </c>
      <c r="B3631" s="78">
        <v>4.8920000000000003</v>
      </c>
    </row>
    <row r="3632" spans="1:2" x14ac:dyDescent="0.25">
      <c r="A3632" s="79">
        <v>42887.208333333336</v>
      </c>
      <c r="B3632" s="78">
        <v>2.9649999999999999</v>
      </c>
    </row>
    <row r="3633" spans="1:2" x14ac:dyDescent="0.25">
      <c r="A3633" s="79">
        <v>42887.25</v>
      </c>
      <c r="B3633" s="78">
        <v>4.3999999999999997E-2</v>
      </c>
    </row>
    <row r="3634" spans="1:2" x14ac:dyDescent="0.25">
      <c r="A3634" s="79">
        <v>42887.291666666664</v>
      </c>
      <c r="B3634" s="78">
        <v>4.8000000000000001E-2</v>
      </c>
    </row>
    <row r="3635" spans="1:2" x14ac:dyDescent="0.25">
      <c r="A3635" s="79">
        <v>42887.333333333336</v>
      </c>
      <c r="B3635" s="78">
        <v>4.7E-2</v>
      </c>
    </row>
    <row r="3636" spans="1:2" x14ac:dyDescent="0.25">
      <c r="A3636" s="79">
        <v>42887.375</v>
      </c>
      <c r="B3636" s="78">
        <v>4.9000000000000002E-2</v>
      </c>
    </row>
    <row r="3637" spans="1:2" x14ac:dyDescent="0.25">
      <c r="A3637" s="79">
        <v>42887.416666666664</v>
      </c>
      <c r="B3637" s="78">
        <v>5.1999999999999998E-2</v>
      </c>
    </row>
    <row r="3638" spans="1:2" x14ac:dyDescent="0.25">
      <c r="A3638" s="79">
        <v>42887.458333333336</v>
      </c>
      <c r="B3638" s="78">
        <v>5.7000000000000002E-2</v>
      </c>
    </row>
    <row r="3639" spans="1:2" x14ac:dyDescent="0.25">
      <c r="A3639" s="79">
        <v>42887.5</v>
      </c>
      <c r="B3639" s="78">
        <v>6.0999999999999999E-2</v>
      </c>
    </row>
    <row r="3640" spans="1:2" x14ac:dyDescent="0.25">
      <c r="A3640" s="79">
        <v>42887.541666666664</v>
      </c>
      <c r="B3640" s="78">
        <v>5.2999999999999999E-2</v>
      </c>
    </row>
    <row r="3641" spans="1:2" x14ac:dyDescent="0.25">
      <c r="A3641" s="79">
        <v>42887.583333333336</v>
      </c>
      <c r="B3641" s="78">
        <v>5.1999999999999998E-2</v>
      </c>
    </row>
    <row r="3642" spans="1:2" x14ac:dyDescent="0.25">
      <c r="A3642" s="79">
        <v>42887.625</v>
      </c>
      <c r="B3642" s="78">
        <v>0.05</v>
      </c>
    </row>
    <row r="3643" spans="1:2" x14ac:dyDescent="0.25">
      <c r="A3643" s="79">
        <v>42887.666666666664</v>
      </c>
      <c r="B3643" s="78">
        <v>4.8000000000000001E-2</v>
      </c>
    </row>
    <row r="3644" spans="1:2" x14ac:dyDescent="0.25">
      <c r="A3644" s="79">
        <v>42887.708333333336</v>
      </c>
      <c r="B3644" s="78">
        <v>4.5999999999999999E-2</v>
      </c>
    </row>
    <row r="3645" spans="1:2" x14ac:dyDescent="0.25">
      <c r="A3645" s="79">
        <v>42887.75</v>
      </c>
      <c r="B3645" s="78">
        <v>5.1999999999999998E-2</v>
      </c>
    </row>
    <row r="3646" spans="1:2" x14ac:dyDescent="0.25">
      <c r="A3646" s="79">
        <v>42887.791666666664</v>
      </c>
      <c r="B3646" s="78">
        <v>4.8000000000000001E-2</v>
      </c>
    </row>
    <row r="3647" spans="1:2" x14ac:dyDescent="0.25">
      <c r="A3647" s="79">
        <v>42887.833333333336</v>
      </c>
      <c r="B3647" s="78">
        <v>4.5999999999999999E-2</v>
      </c>
    </row>
    <row r="3648" spans="1:2" x14ac:dyDescent="0.25">
      <c r="A3648" s="79">
        <v>42887.875</v>
      </c>
      <c r="B3648" s="78">
        <v>0.91</v>
      </c>
    </row>
    <row r="3649" spans="1:2" x14ac:dyDescent="0.25">
      <c r="A3649" s="79">
        <v>42887.916666666664</v>
      </c>
      <c r="B3649" s="78">
        <v>5.3529999999999998</v>
      </c>
    </row>
    <row r="3650" spans="1:2" x14ac:dyDescent="0.25">
      <c r="A3650" s="79">
        <v>42887.958333333336</v>
      </c>
      <c r="B3650" s="78">
        <v>5.6319999999999997</v>
      </c>
    </row>
    <row r="3651" spans="1:2" x14ac:dyDescent="0.25">
      <c r="A3651" s="77">
        <v>42888</v>
      </c>
      <c r="B3651" s="78">
        <v>5.6609999999999996</v>
      </c>
    </row>
    <row r="3652" spans="1:2" x14ac:dyDescent="0.25">
      <c r="A3652" s="79">
        <v>42888.041666666664</v>
      </c>
      <c r="B3652" s="78">
        <v>5.6150000000000002</v>
      </c>
    </row>
    <row r="3653" spans="1:2" x14ac:dyDescent="0.25">
      <c r="A3653" s="79">
        <v>42888.083333333336</v>
      </c>
      <c r="B3653" s="78">
        <v>5.61</v>
      </c>
    </row>
    <row r="3654" spans="1:2" x14ac:dyDescent="0.25">
      <c r="A3654" s="79">
        <v>42888.125</v>
      </c>
      <c r="B3654" s="78">
        <v>5.6159999999999997</v>
      </c>
    </row>
    <row r="3655" spans="1:2" x14ac:dyDescent="0.25">
      <c r="A3655" s="79">
        <v>42888.166666666664</v>
      </c>
      <c r="B3655" s="78">
        <v>4.8659999999999997</v>
      </c>
    </row>
    <row r="3656" spans="1:2" x14ac:dyDescent="0.25">
      <c r="A3656" s="79">
        <v>42888.208333333336</v>
      </c>
      <c r="B3656" s="78">
        <v>2.9489999999999998</v>
      </c>
    </row>
    <row r="3657" spans="1:2" x14ac:dyDescent="0.25">
      <c r="A3657" s="79">
        <v>42888.25</v>
      </c>
      <c r="B3657" s="78">
        <v>4.1000000000000002E-2</v>
      </c>
    </row>
    <row r="3658" spans="1:2" x14ac:dyDescent="0.25">
      <c r="A3658" s="79">
        <v>42888.291666666664</v>
      </c>
      <c r="B3658" s="78">
        <v>4.7E-2</v>
      </c>
    </row>
    <row r="3659" spans="1:2" x14ac:dyDescent="0.25">
      <c r="A3659" s="79">
        <v>42888.333333333336</v>
      </c>
      <c r="B3659" s="78">
        <v>4.7E-2</v>
      </c>
    </row>
    <row r="3660" spans="1:2" x14ac:dyDescent="0.25">
      <c r="A3660" s="79">
        <v>42888.375</v>
      </c>
      <c r="B3660" s="78">
        <v>4.7E-2</v>
      </c>
    </row>
    <row r="3661" spans="1:2" x14ac:dyDescent="0.25">
      <c r="A3661" s="79">
        <v>42888.416666666664</v>
      </c>
      <c r="B3661" s="78">
        <v>0.05</v>
      </c>
    </row>
    <row r="3662" spans="1:2" x14ac:dyDescent="0.25">
      <c r="A3662" s="79">
        <v>42888.458333333336</v>
      </c>
      <c r="B3662" s="78">
        <v>4.7E-2</v>
      </c>
    </row>
    <row r="3663" spans="1:2" x14ac:dyDescent="0.25">
      <c r="A3663" s="79">
        <v>42888.5</v>
      </c>
      <c r="B3663" s="78">
        <v>4.9000000000000002E-2</v>
      </c>
    </row>
    <row r="3664" spans="1:2" x14ac:dyDescent="0.25">
      <c r="A3664" s="79">
        <v>42888.541666666664</v>
      </c>
      <c r="B3664" s="78">
        <v>0.05</v>
      </c>
    </row>
    <row r="3665" spans="1:2" x14ac:dyDescent="0.25">
      <c r="A3665" s="79">
        <v>42888.583333333336</v>
      </c>
      <c r="B3665" s="78">
        <v>4.9000000000000002E-2</v>
      </c>
    </row>
    <row r="3666" spans="1:2" x14ac:dyDescent="0.25">
      <c r="A3666" s="79">
        <v>42888.625</v>
      </c>
      <c r="B3666" s="78">
        <v>4.8000000000000001E-2</v>
      </c>
    </row>
    <row r="3667" spans="1:2" x14ac:dyDescent="0.25">
      <c r="A3667" s="79">
        <v>42888.666666666664</v>
      </c>
      <c r="B3667" s="78">
        <v>4.7E-2</v>
      </c>
    </row>
    <row r="3668" spans="1:2" x14ac:dyDescent="0.25">
      <c r="A3668" s="79">
        <v>42888.708333333336</v>
      </c>
      <c r="B3668" s="78">
        <v>4.7E-2</v>
      </c>
    </row>
    <row r="3669" spans="1:2" x14ac:dyDescent="0.25">
      <c r="A3669" s="79">
        <v>42888.75</v>
      </c>
      <c r="B3669" s="78">
        <v>4.8000000000000001E-2</v>
      </c>
    </row>
    <row r="3670" spans="1:2" x14ac:dyDescent="0.25">
      <c r="A3670" s="79">
        <v>42888.791666666664</v>
      </c>
      <c r="B3670" s="78">
        <v>4.7E-2</v>
      </c>
    </row>
    <row r="3671" spans="1:2" x14ac:dyDescent="0.25">
      <c r="A3671" s="79">
        <v>42888.833333333336</v>
      </c>
      <c r="B3671" s="78">
        <v>4.5999999999999999E-2</v>
      </c>
    </row>
    <row r="3672" spans="1:2" x14ac:dyDescent="0.25">
      <c r="A3672" s="79">
        <v>42888.875</v>
      </c>
      <c r="B3672" s="78">
        <v>0.89</v>
      </c>
    </row>
    <row r="3673" spans="1:2" x14ac:dyDescent="0.25">
      <c r="A3673" s="79">
        <v>42888.916666666664</v>
      </c>
      <c r="B3673" s="78">
        <v>5.3440000000000003</v>
      </c>
    </row>
    <row r="3674" spans="1:2" x14ac:dyDescent="0.25">
      <c r="A3674" s="79">
        <v>42888.958333333336</v>
      </c>
      <c r="B3674" s="78">
        <v>5.6020000000000003</v>
      </c>
    </row>
    <row r="3675" spans="1:2" x14ac:dyDescent="0.25">
      <c r="A3675" s="77">
        <v>42889</v>
      </c>
      <c r="B3675" s="78">
        <v>5.6120000000000001</v>
      </c>
    </row>
    <row r="3676" spans="1:2" x14ac:dyDescent="0.25">
      <c r="A3676" s="79">
        <v>42889.041666666664</v>
      </c>
      <c r="B3676" s="78">
        <v>5.63</v>
      </c>
    </row>
    <row r="3677" spans="1:2" x14ac:dyDescent="0.25">
      <c r="A3677" s="79">
        <v>42889.083333333336</v>
      </c>
      <c r="B3677" s="78">
        <v>5.6390000000000002</v>
      </c>
    </row>
    <row r="3678" spans="1:2" x14ac:dyDescent="0.25">
      <c r="A3678" s="79">
        <v>42889.125</v>
      </c>
      <c r="B3678" s="78">
        <v>5.64</v>
      </c>
    </row>
    <row r="3679" spans="1:2" x14ac:dyDescent="0.25">
      <c r="A3679" s="79">
        <v>42889.166666666664</v>
      </c>
      <c r="B3679" s="78">
        <v>4.875</v>
      </c>
    </row>
    <row r="3680" spans="1:2" x14ac:dyDescent="0.25">
      <c r="A3680" s="79">
        <v>42889.208333333336</v>
      </c>
      <c r="B3680" s="78">
        <v>2.895</v>
      </c>
    </row>
    <row r="3681" spans="1:2" x14ac:dyDescent="0.25">
      <c r="A3681" s="79">
        <v>42889.25</v>
      </c>
      <c r="B3681" s="78">
        <v>0.04</v>
      </c>
    </row>
    <row r="3682" spans="1:2" x14ac:dyDescent="0.25">
      <c r="A3682" s="79">
        <v>42889.291666666664</v>
      </c>
      <c r="B3682" s="78">
        <v>4.2000000000000003E-2</v>
      </c>
    </row>
    <row r="3683" spans="1:2" x14ac:dyDescent="0.25">
      <c r="A3683" s="79">
        <v>42889.333333333336</v>
      </c>
      <c r="B3683" s="78">
        <v>4.2000000000000003E-2</v>
      </c>
    </row>
    <row r="3684" spans="1:2" x14ac:dyDescent="0.25">
      <c r="A3684" s="79">
        <v>42889.375</v>
      </c>
      <c r="B3684" s="78">
        <v>4.2999999999999997E-2</v>
      </c>
    </row>
    <row r="3685" spans="1:2" x14ac:dyDescent="0.25">
      <c r="A3685" s="79">
        <v>42889.416666666664</v>
      </c>
      <c r="B3685" s="78">
        <v>4.5999999999999999E-2</v>
      </c>
    </row>
    <row r="3686" spans="1:2" x14ac:dyDescent="0.25">
      <c r="A3686" s="79">
        <v>42889.458333333336</v>
      </c>
      <c r="B3686" s="78">
        <v>5.7000000000000002E-2</v>
      </c>
    </row>
    <row r="3687" spans="1:2" x14ac:dyDescent="0.25">
      <c r="A3687" s="79">
        <v>42889.5</v>
      </c>
      <c r="B3687" s="78">
        <v>5.3999999999999999E-2</v>
      </c>
    </row>
    <row r="3688" spans="1:2" x14ac:dyDescent="0.25">
      <c r="A3688" s="79">
        <v>42889.541666666664</v>
      </c>
      <c r="B3688" s="78">
        <v>5.0999999999999997E-2</v>
      </c>
    </row>
    <row r="3689" spans="1:2" x14ac:dyDescent="0.25">
      <c r="A3689" s="79">
        <v>42889.583333333336</v>
      </c>
      <c r="B3689" s="78">
        <v>5.0999999999999997E-2</v>
      </c>
    </row>
    <row r="3690" spans="1:2" x14ac:dyDescent="0.25">
      <c r="A3690" s="79">
        <v>42889.625</v>
      </c>
      <c r="B3690" s="78">
        <v>4.9000000000000002E-2</v>
      </c>
    </row>
    <row r="3691" spans="1:2" x14ac:dyDescent="0.25">
      <c r="A3691" s="79">
        <v>42889.666666666664</v>
      </c>
      <c r="B3691" s="78">
        <v>5.1999999999999998E-2</v>
      </c>
    </row>
    <row r="3692" spans="1:2" x14ac:dyDescent="0.25">
      <c r="A3692" s="79">
        <v>42889.708333333336</v>
      </c>
      <c r="B3692" s="78">
        <v>5.3999999999999999E-2</v>
      </c>
    </row>
    <row r="3693" spans="1:2" x14ac:dyDescent="0.25">
      <c r="A3693" s="79">
        <v>42889.75</v>
      </c>
      <c r="B3693" s="78">
        <v>5.1999999999999998E-2</v>
      </c>
    </row>
    <row r="3694" spans="1:2" x14ac:dyDescent="0.25">
      <c r="A3694" s="79">
        <v>42889.791666666664</v>
      </c>
      <c r="B3694" s="78">
        <v>4.9000000000000002E-2</v>
      </c>
    </row>
    <row r="3695" spans="1:2" x14ac:dyDescent="0.25">
      <c r="A3695" s="79">
        <v>42889.833333333336</v>
      </c>
      <c r="B3695" s="78">
        <v>5.0999999999999997E-2</v>
      </c>
    </row>
    <row r="3696" spans="1:2" x14ac:dyDescent="0.25">
      <c r="A3696" s="79">
        <v>42889.875</v>
      </c>
      <c r="B3696" s="78">
        <v>0.879</v>
      </c>
    </row>
    <row r="3697" spans="1:2" x14ac:dyDescent="0.25">
      <c r="A3697" s="79">
        <v>42889.916666666664</v>
      </c>
      <c r="B3697" s="78">
        <v>5.2469999999999999</v>
      </c>
    </row>
    <row r="3698" spans="1:2" x14ac:dyDescent="0.25">
      <c r="A3698" s="79">
        <v>42889.958333333336</v>
      </c>
      <c r="B3698" s="78">
        <v>5.6369999999999996</v>
      </c>
    </row>
    <row r="3699" spans="1:2" x14ac:dyDescent="0.25">
      <c r="A3699" s="77">
        <v>42890</v>
      </c>
      <c r="B3699" s="78">
        <v>5.6340000000000003</v>
      </c>
    </row>
    <row r="3700" spans="1:2" x14ac:dyDescent="0.25">
      <c r="A3700" s="79">
        <v>42890.041666666664</v>
      </c>
      <c r="B3700" s="78">
        <v>5.601</v>
      </c>
    </row>
    <row r="3701" spans="1:2" x14ac:dyDescent="0.25">
      <c r="A3701" s="79">
        <v>42890.083333333336</v>
      </c>
      <c r="B3701" s="78">
        <v>5.5949999999999998</v>
      </c>
    </row>
    <row r="3702" spans="1:2" x14ac:dyDescent="0.25">
      <c r="A3702" s="79">
        <v>42890.125</v>
      </c>
      <c r="B3702" s="78">
        <v>5.6230000000000002</v>
      </c>
    </row>
    <row r="3703" spans="1:2" x14ac:dyDescent="0.25">
      <c r="A3703" s="79">
        <v>42890.166666666664</v>
      </c>
      <c r="B3703" s="78">
        <v>4.8680000000000003</v>
      </c>
    </row>
    <row r="3704" spans="1:2" x14ac:dyDescent="0.25">
      <c r="A3704" s="79">
        <v>42890.208333333336</v>
      </c>
      <c r="B3704" s="78">
        <v>2.8849999999999998</v>
      </c>
    </row>
    <row r="3705" spans="1:2" x14ac:dyDescent="0.25">
      <c r="A3705" s="79">
        <v>42890.25</v>
      </c>
      <c r="B3705" s="78">
        <v>0.04</v>
      </c>
    </row>
    <row r="3706" spans="1:2" x14ac:dyDescent="0.25">
      <c r="A3706" s="79">
        <v>42890.291666666664</v>
      </c>
      <c r="B3706" s="78">
        <v>4.1000000000000002E-2</v>
      </c>
    </row>
    <row r="3707" spans="1:2" x14ac:dyDescent="0.25">
      <c r="A3707" s="79">
        <v>42890.333333333336</v>
      </c>
      <c r="B3707" s="78">
        <v>4.1000000000000002E-2</v>
      </c>
    </row>
    <row r="3708" spans="1:2" x14ac:dyDescent="0.25">
      <c r="A3708" s="79">
        <v>42890.375</v>
      </c>
      <c r="B3708" s="78">
        <v>4.1000000000000002E-2</v>
      </c>
    </row>
    <row r="3709" spans="1:2" x14ac:dyDescent="0.25">
      <c r="A3709" s="79">
        <v>42890.416666666664</v>
      </c>
      <c r="B3709" s="78">
        <v>4.4999999999999998E-2</v>
      </c>
    </row>
    <row r="3710" spans="1:2" x14ac:dyDescent="0.25">
      <c r="A3710" s="79">
        <v>42890.458333333336</v>
      </c>
      <c r="B3710" s="78">
        <v>4.9000000000000002E-2</v>
      </c>
    </row>
    <row r="3711" spans="1:2" x14ac:dyDescent="0.25">
      <c r="A3711" s="79">
        <v>42890.5</v>
      </c>
      <c r="B3711" s="78">
        <v>5.0999999999999997E-2</v>
      </c>
    </row>
    <row r="3712" spans="1:2" x14ac:dyDescent="0.25">
      <c r="A3712" s="79">
        <v>42890.541666666664</v>
      </c>
      <c r="B3712" s="78">
        <v>4.2000000000000003E-2</v>
      </c>
    </row>
    <row r="3713" spans="1:2" x14ac:dyDescent="0.25">
      <c r="A3713" s="79">
        <v>42890.583333333336</v>
      </c>
      <c r="B3713" s="78">
        <v>4.2999999999999997E-2</v>
      </c>
    </row>
    <row r="3714" spans="1:2" x14ac:dyDescent="0.25">
      <c r="A3714" s="79">
        <v>42890.625</v>
      </c>
      <c r="B3714" s="78">
        <v>4.2000000000000003E-2</v>
      </c>
    </row>
    <row r="3715" spans="1:2" x14ac:dyDescent="0.25">
      <c r="A3715" s="79">
        <v>42890.666666666664</v>
      </c>
      <c r="B3715" s="78">
        <v>4.2000000000000003E-2</v>
      </c>
    </row>
    <row r="3716" spans="1:2" x14ac:dyDescent="0.25">
      <c r="A3716" s="79">
        <v>42890.708333333336</v>
      </c>
      <c r="B3716" s="78">
        <v>4.2000000000000003E-2</v>
      </c>
    </row>
    <row r="3717" spans="1:2" x14ac:dyDescent="0.25">
      <c r="A3717" s="79">
        <v>42890.75</v>
      </c>
      <c r="B3717" s="78">
        <v>4.2999999999999997E-2</v>
      </c>
    </row>
    <row r="3718" spans="1:2" x14ac:dyDescent="0.25">
      <c r="A3718" s="79">
        <v>42890.791666666664</v>
      </c>
      <c r="B3718" s="78">
        <v>4.2000000000000003E-2</v>
      </c>
    </row>
    <row r="3719" spans="1:2" x14ac:dyDescent="0.25">
      <c r="A3719" s="79">
        <v>42890.833333333336</v>
      </c>
      <c r="B3719" s="78">
        <v>4.2000000000000003E-2</v>
      </c>
    </row>
    <row r="3720" spans="1:2" x14ac:dyDescent="0.25">
      <c r="A3720" s="79">
        <v>42890.875</v>
      </c>
      <c r="B3720" s="78">
        <v>0.85799999999999998</v>
      </c>
    </row>
    <row r="3721" spans="1:2" x14ac:dyDescent="0.25">
      <c r="A3721" s="79">
        <v>42890.916666666664</v>
      </c>
      <c r="B3721" s="78">
        <v>5.1929999999999996</v>
      </c>
    </row>
    <row r="3722" spans="1:2" x14ac:dyDescent="0.25">
      <c r="A3722" s="79">
        <v>42890.958333333336</v>
      </c>
      <c r="B3722" s="78">
        <v>5.6219999999999999</v>
      </c>
    </row>
    <row r="3723" spans="1:2" x14ac:dyDescent="0.25">
      <c r="A3723" s="77">
        <v>42891</v>
      </c>
      <c r="B3723" s="78">
        <v>5.6470000000000002</v>
      </c>
    </row>
    <row r="3724" spans="1:2" x14ac:dyDescent="0.25">
      <c r="A3724" s="79">
        <v>42891.041666666664</v>
      </c>
      <c r="B3724" s="78">
        <v>5.6440000000000001</v>
      </c>
    </row>
    <row r="3725" spans="1:2" x14ac:dyDescent="0.25">
      <c r="A3725" s="79">
        <v>42891.083333333336</v>
      </c>
      <c r="B3725" s="78">
        <v>5.66</v>
      </c>
    </row>
    <row r="3726" spans="1:2" x14ac:dyDescent="0.25">
      <c r="A3726" s="79">
        <v>42891.125</v>
      </c>
      <c r="B3726" s="78">
        <v>5.6680000000000001</v>
      </c>
    </row>
    <row r="3727" spans="1:2" x14ac:dyDescent="0.25">
      <c r="A3727" s="79">
        <v>42891.166666666664</v>
      </c>
      <c r="B3727" s="78">
        <v>4.8849999999999998</v>
      </c>
    </row>
    <row r="3728" spans="1:2" x14ac:dyDescent="0.25">
      <c r="A3728" s="79">
        <v>42891.208333333336</v>
      </c>
      <c r="B3728" s="78">
        <v>2.8279999999999998</v>
      </c>
    </row>
    <row r="3729" spans="1:2" x14ac:dyDescent="0.25">
      <c r="A3729" s="79">
        <v>42891.25</v>
      </c>
      <c r="B3729" s="78">
        <v>4.2000000000000003E-2</v>
      </c>
    </row>
    <row r="3730" spans="1:2" x14ac:dyDescent="0.25">
      <c r="A3730" s="79">
        <v>42891.291666666664</v>
      </c>
      <c r="B3730" s="78">
        <v>4.4999999999999998E-2</v>
      </c>
    </row>
    <row r="3731" spans="1:2" x14ac:dyDescent="0.25">
      <c r="A3731" s="79">
        <v>42891.333333333336</v>
      </c>
      <c r="B3731" s="78">
        <v>4.5999999999999999E-2</v>
      </c>
    </row>
    <row r="3732" spans="1:2" x14ac:dyDescent="0.25">
      <c r="A3732" s="79">
        <v>42891.375</v>
      </c>
      <c r="B3732" s="78">
        <v>4.7E-2</v>
      </c>
    </row>
    <row r="3733" spans="1:2" x14ac:dyDescent="0.25">
      <c r="A3733" s="79">
        <v>42891.416666666664</v>
      </c>
      <c r="B3733" s="78">
        <v>4.9000000000000002E-2</v>
      </c>
    </row>
    <row r="3734" spans="1:2" x14ac:dyDescent="0.25">
      <c r="A3734" s="79">
        <v>42891.458333333336</v>
      </c>
      <c r="B3734" s="78">
        <v>5.0999999999999997E-2</v>
      </c>
    </row>
    <row r="3735" spans="1:2" x14ac:dyDescent="0.25">
      <c r="A3735" s="79">
        <v>42891.5</v>
      </c>
      <c r="B3735" s="78">
        <v>0.05</v>
      </c>
    </row>
    <row r="3736" spans="1:2" x14ac:dyDescent="0.25">
      <c r="A3736" s="79">
        <v>42891.541666666664</v>
      </c>
      <c r="B3736" s="78">
        <v>0.05</v>
      </c>
    </row>
    <row r="3737" spans="1:2" x14ac:dyDescent="0.25">
      <c r="A3737" s="79">
        <v>42891.583333333336</v>
      </c>
      <c r="B3737" s="78">
        <v>4.9000000000000002E-2</v>
      </c>
    </row>
    <row r="3738" spans="1:2" x14ac:dyDescent="0.25">
      <c r="A3738" s="79">
        <v>42891.625</v>
      </c>
      <c r="B3738" s="78">
        <v>4.5999999999999999E-2</v>
      </c>
    </row>
    <row r="3739" spans="1:2" x14ac:dyDescent="0.25">
      <c r="A3739" s="79">
        <v>42891.666666666664</v>
      </c>
      <c r="B3739" s="78">
        <v>4.9000000000000002E-2</v>
      </c>
    </row>
    <row r="3740" spans="1:2" x14ac:dyDescent="0.25">
      <c r="A3740" s="79">
        <v>42891.708333333336</v>
      </c>
      <c r="B3740" s="78">
        <v>4.4999999999999998E-2</v>
      </c>
    </row>
    <row r="3741" spans="1:2" x14ac:dyDescent="0.25">
      <c r="A3741" s="79">
        <v>42891.75</v>
      </c>
      <c r="B3741" s="78">
        <v>4.5999999999999999E-2</v>
      </c>
    </row>
    <row r="3742" spans="1:2" x14ac:dyDescent="0.25">
      <c r="A3742" s="79">
        <v>42891.791666666664</v>
      </c>
      <c r="B3742" s="78">
        <v>4.7E-2</v>
      </c>
    </row>
    <row r="3743" spans="1:2" x14ac:dyDescent="0.25">
      <c r="A3743" s="79">
        <v>42891.833333333336</v>
      </c>
      <c r="B3743" s="78">
        <v>4.2000000000000003E-2</v>
      </c>
    </row>
    <row r="3744" spans="1:2" x14ac:dyDescent="0.25">
      <c r="A3744" s="79">
        <v>42891.875</v>
      </c>
      <c r="B3744" s="78">
        <v>0.84099999999999997</v>
      </c>
    </row>
    <row r="3745" spans="1:2" x14ac:dyDescent="0.25">
      <c r="A3745" s="79">
        <v>42891.916666666664</v>
      </c>
      <c r="B3745" s="78">
        <v>5.1529999999999996</v>
      </c>
    </row>
    <row r="3746" spans="1:2" x14ac:dyDescent="0.25">
      <c r="A3746" s="79">
        <v>42891.958333333336</v>
      </c>
      <c r="B3746" s="78">
        <v>5.6219999999999999</v>
      </c>
    </row>
    <row r="3747" spans="1:2" x14ac:dyDescent="0.25">
      <c r="A3747" s="77">
        <v>42892</v>
      </c>
      <c r="B3747" s="78">
        <v>5.5730000000000004</v>
      </c>
    </row>
    <row r="3748" spans="1:2" x14ac:dyDescent="0.25">
      <c r="A3748" s="79">
        <v>42892.041666666664</v>
      </c>
      <c r="B3748" s="78">
        <v>5.6020000000000003</v>
      </c>
    </row>
    <row r="3749" spans="1:2" x14ac:dyDescent="0.25">
      <c r="A3749" s="79">
        <v>42892.083333333336</v>
      </c>
      <c r="B3749" s="78">
        <v>5.6260000000000003</v>
      </c>
    </row>
    <row r="3750" spans="1:2" x14ac:dyDescent="0.25">
      <c r="A3750" s="79">
        <v>42892.125</v>
      </c>
      <c r="B3750" s="78">
        <v>5.6379999999999999</v>
      </c>
    </row>
    <row r="3751" spans="1:2" x14ac:dyDescent="0.25">
      <c r="A3751" s="79">
        <v>42892.166666666664</v>
      </c>
      <c r="B3751" s="78">
        <v>4.8609999999999998</v>
      </c>
    </row>
    <row r="3752" spans="1:2" x14ac:dyDescent="0.25">
      <c r="A3752" s="79">
        <v>42892.208333333336</v>
      </c>
      <c r="B3752" s="78">
        <v>2.8109999999999999</v>
      </c>
    </row>
    <row r="3753" spans="1:2" x14ac:dyDescent="0.25">
      <c r="A3753" s="79">
        <v>42892.25</v>
      </c>
      <c r="B3753" s="78">
        <v>4.3999999999999997E-2</v>
      </c>
    </row>
    <row r="3754" spans="1:2" x14ac:dyDescent="0.25">
      <c r="A3754" s="79">
        <v>42892.291666666664</v>
      </c>
      <c r="B3754" s="78">
        <v>4.7E-2</v>
      </c>
    </row>
    <row r="3755" spans="1:2" x14ac:dyDescent="0.25">
      <c r="A3755" s="79">
        <v>42892.333333333336</v>
      </c>
      <c r="B3755" s="78">
        <v>4.7E-2</v>
      </c>
    </row>
    <row r="3756" spans="1:2" x14ac:dyDescent="0.25">
      <c r="A3756" s="79">
        <v>42892.375</v>
      </c>
      <c r="B3756" s="78">
        <v>4.7E-2</v>
      </c>
    </row>
    <row r="3757" spans="1:2" x14ac:dyDescent="0.25">
      <c r="A3757" s="79">
        <v>42892.416666666664</v>
      </c>
      <c r="B3757" s="78">
        <v>0.05</v>
      </c>
    </row>
    <row r="3758" spans="1:2" x14ac:dyDescent="0.25">
      <c r="A3758" s="79">
        <v>42892.458333333336</v>
      </c>
      <c r="B3758" s="78">
        <v>5.2999999999999999E-2</v>
      </c>
    </row>
    <row r="3759" spans="1:2" x14ac:dyDescent="0.25">
      <c r="A3759" s="79">
        <v>42892.5</v>
      </c>
      <c r="B3759" s="78">
        <v>5.0999999999999997E-2</v>
      </c>
    </row>
    <row r="3760" spans="1:2" x14ac:dyDescent="0.25">
      <c r="A3760" s="79">
        <v>42892.541666666664</v>
      </c>
      <c r="B3760" s="78">
        <v>5.0999999999999997E-2</v>
      </c>
    </row>
    <row r="3761" spans="1:2" x14ac:dyDescent="0.25">
      <c r="A3761" s="79">
        <v>42892.583333333336</v>
      </c>
      <c r="B3761" s="78">
        <v>5.0999999999999997E-2</v>
      </c>
    </row>
    <row r="3762" spans="1:2" x14ac:dyDescent="0.25">
      <c r="A3762" s="79">
        <v>42892.625</v>
      </c>
      <c r="B3762" s="78">
        <v>5.0999999999999997E-2</v>
      </c>
    </row>
    <row r="3763" spans="1:2" x14ac:dyDescent="0.25">
      <c r="A3763" s="79">
        <v>42892.666666666664</v>
      </c>
      <c r="B3763" s="78">
        <v>4.9000000000000002E-2</v>
      </c>
    </row>
    <row r="3764" spans="1:2" x14ac:dyDescent="0.25">
      <c r="A3764" s="79">
        <v>42892.708333333336</v>
      </c>
      <c r="B3764" s="78">
        <v>5.0999999999999997E-2</v>
      </c>
    </row>
    <row r="3765" spans="1:2" x14ac:dyDescent="0.25">
      <c r="A3765" s="79">
        <v>42892.75</v>
      </c>
      <c r="B3765" s="78">
        <v>4.9000000000000002E-2</v>
      </c>
    </row>
    <row r="3766" spans="1:2" x14ac:dyDescent="0.25">
      <c r="A3766" s="79">
        <v>42892.791666666664</v>
      </c>
      <c r="B3766" s="78">
        <v>4.9000000000000002E-2</v>
      </c>
    </row>
    <row r="3767" spans="1:2" x14ac:dyDescent="0.25">
      <c r="A3767" s="79">
        <v>42892.833333333336</v>
      </c>
      <c r="B3767" s="78">
        <v>4.5999999999999999E-2</v>
      </c>
    </row>
    <row r="3768" spans="1:2" x14ac:dyDescent="0.25">
      <c r="A3768" s="79">
        <v>42892.875</v>
      </c>
      <c r="B3768" s="78">
        <v>0.84499999999999997</v>
      </c>
    </row>
    <row r="3769" spans="1:2" x14ac:dyDescent="0.25">
      <c r="A3769" s="79">
        <v>42892.916666666664</v>
      </c>
      <c r="B3769" s="78">
        <v>4.9470000000000001</v>
      </c>
    </row>
    <row r="3770" spans="1:2" x14ac:dyDescent="0.25">
      <c r="A3770" s="79">
        <v>42892.958333333336</v>
      </c>
      <c r="B3770" s="78">
        <v>5.5890000000000004</v>
      </c>
    </row>
    <row r="3771" spans="1:2" x14ac:dyDescent="0.25">
      <c r="A3771" s="77">
        <v>42893</v>
      </c>
      <c r="B3771" s="78">
        <v>5.6059999999999999</v>
      </c>
    </row>
    <row r="3772" spans="1:2" x14ac:dyDescent="0.25">
      <c r="A3772" s="79">
        <v>42893.041666666664</v>
      </c>
      <c r="B3772" s="78">
        <v>5.601</v>
      </c>
    </row>
    <row r="3773" spans="1:2" x14ac:dyDescent="0.25">
      <c r="A3773" s="79">
        <v>42893.083333333336</v>
      </c>
      <c r="B3773" s="78">
        <v>5.6079999999999997</v>
      </c>
    </row>
    <row r="3774" spans="1:2" x14ac:dyDescent="0.25">
      <c r="A3774" s="79">
        <v>42893.125</v>
      </c>
      <c r="B3774" s="78">
        <v>5.6210000000000004</v>
      </c>
    </row>
    <row r="3775" spans="1:2" x14ac:dyDescent="0.25">
      <c r="A3775" s="79">
        <v>42893.166666666664</v>
      </c>
      <c r="B3775" s="78">
        <v>4.8239999999999998</v>
      </c>
    </row>
    <row r="3776" spans="1:2" x14ac:dyDescent="0.25">
      <c r="A3776" s="79">
        <v>42893.208333333336</v>
      </c>
      <c r="B3776" s="78">
        <v>2.7269999999999999</v>
      </c>
    </row>
    <row r="3777" spans="1:2" x14ac:dyDescent="0.25">
      <c r="A3777" s="79">
        <v>42893.25</v>
      </c>
      <c r="B3777" s="78">
        <v>4.3999999999999997E-2</v>
      </c>
    </row>
    <row r="3778" spans="1:2" x14ac:dyDescent="0.25">
      <c r="A3778" s="79">
        <v>42893.291666666664</v>
      </c>
      <c r="B3778" s="78">
        <v>4.8000000000000001E-2</v>
      </c>
    </row>
    <row r="3779" spans="1:2" x14ac:dyDescent="0.25">
      <c r="A3779" s="79">
        <v>42893.333333333336</v>
      </c>
      <c r="B3779" s="78">
        <v>4.8000000000000001E-2</v>
      </c>
    </row>
    <row r="3780" spans="1:2" x14ac:dyDescent="0.25">
      <c r="A3780" s="79">
        <v>42893.375</v>
      </c>
      <c r="B3780" s="78">
        <v>5.0999999999999997E-2</v>
      </c>
    </row>
    <row r="3781" spans="1:2" x14ac:dyDescent="0.25">
      <c r="A3781" s="79">
        <v>42893.416666666664</v>
      </c>
      <c r="B3781" s="78">
        <v>5.5E-2</v>
      </c>
    </row>
    <row r="3782" spans="1:2" x14ac:dyDescent="0.25">
      <c r="A3782" s="79">
        <v>42893.458333333336</v>
      </c>
      <c r="B3782" s="78">
        <v>5.7000000000000002E-2</v>
      </c>
    </row>
    <row r="3783" spans="1:2" x14ac:dyDescent="0.25">
      <c r="A3783" s="79">
        <v>42893.5</v>
      </c>
      <c r="B3783" s="78">
        <v>5.8999999999999997E-2</v>
      </c>
    </row>
    <row r="3784" spans="1:2" x14ac:dyDescent="0.25">
      <c r="A3784" s="79">
        <v>42893.541666666664</v>
      </c>
      <c r="B3784" s="78">
        <v>5.6000000000000001E-2</v>
      </c>
    </row>
    <row r="3785" spans="1:2" x14ac:dyDescent="0.25">
      <c r="A3785" s="79">
        <v>42893.583333333336</v>
      </c>
      <c r="B3785" s="78">
        <v>5.6000000000000001E-2</v>
      </c>
    </row>
    <row r="3786" spans="1:2" x14ac:dyDescent="0.25">
      <c r="A3786" s="79">
        <v>42893.625</v>
      </c>
      <c r="B3786" s="78">
        <v>5.5E-2</v>
      </c>
    </row>
    <row r="3787" spans="1:2" x14ac:dyDescent="0.25">
      <c r="A3787" s="79">
        <v>42893.666666666664</v>
      </c>
      <c r="B3787" s="78">
        <v>5.2999999999999999E-2</v>
      </c>
    </row>
    <row r="3788" spans="1:2" x14ac:dyDescent="0.25">
      <c r="A3788" s="79">
        <v>42893.708333333336</v>
      </c>
      <c r="B3788" s="78">
        <v>5.5E-2</v>
      </c>
    </row>
    <row r="3789" spans="1:2" x14ac:dyDescent="0.25">
      <c r="A3789" s="79">
        <v>42893.75</v>
      </c>
      <c r="B3789" s="78">
        <v>5.5E-2</v>
      </c>
    </row>
    <row r="3790" spans="1:2" x14ac:dyDescent="0.25">
      <c r="A3790" s="79">
        <v>42893.791666666664</v>
      </c>
      <c r="B3790" s="78">
        <v>0.05</v>
      </c>
    </row>
    <row r="3791" spans="1:2" x14ac:dyDescent="0.25">
      <c r="A3791" s="79">
        <v>42893.833333333336</v>
      </c>
      <c r="B3791" s="78">
        <v>4.5999999999999999E-2</v>
      </c>
    </row>
    <row r="3792" spans="1:2" x14ac:dyDescent="0.25">
      <c r="A3792" s="79">
        <v>42893.875</v>
      </c>
      <c r="B3792" s="78">
        <v>0.82899999999999996</v>
      </c>
    </row>
    <row r="3793" spans="1:2" x14ac:dyDescent="0.25">
      <c r="A3793" s="79">
        <v>42893.916666666664</v>
      </c>
      <c r="B3793" s="78">
        <v>4.9489999999999998</v>
      </c>
    </row>
    <row r="3794" spans="1:2" x14ac:dyDescent="0.25">
      <c r="A3794" s="79">
        <v>42893.958333333336</v>
      </c>
      <c r="B3794" s="78">
        <v>5.5679999999999996</v>
      </c>
    </row>
    <row r="3795" spans="1:2" x14ac:dyDescent="0.25">
      <c r="A3795" s="77">
        <v>42894</v>
      </c>
      <c r="B3795" s="78">
        <v>5.5819999999999999</v>
      </c>
    </row>
    <row r="3796" spans="1:2" x14ac:dyDescent="0.25">
      <c r="A3796" s="79">
        <v>42894.041666666664</v>
      </c>
      <c r="B3796" s="78">
        <v>5.5640000000000001</v>
      </c>
    </row>
    <row r="3797" spans="1:2" x14ac:dyDescent="0.25">
      <c r="A3797" s="79">
        <v>42894.083333333336</v>
      </c>
      <c r="B3797" s="78">
        <v>5.6040000000000001</v>
      </c>
    </row>
    <row r="3798" spans="1:2" x14ac:dyDescent="0.25">
      <c r="A3798" s="79">
        <v>42894.125</v>
      </c>
      <c r="B3798" s="78">
        <v>5.6029999999999998</v>
      </c>
    </row>
    <row r="3799" spans="1:2" x14ac:dyDescent="0.25">
      <c r="A3799" s="79">
        <v>42894.166666666664</v>
      </c>
      <c r="B3799" s="78">
        <v>4.79</v>
      </c>
    </row>
    <row r="3800" spans="1:2" x14ac:dyDescent="0.25">
      <c r="A3800" s="79">
        <v>42894.208333333336</v>
      </c>
      <c r="B3800" s="78">
        <v>2.702</v>
      </c>
    </row>
    <row r="3801" spans="1:2" x14ac:dyDescent="0.25">
      <c r="A3801" s="79">
        <v>42894.25</v>
      </c>
      <c r="B3801" s="78">
        <v>4.2999999999999997E-2</v>
      </c>
    </row>
    <row r="3802" spans="1:2" x14ac:dyDescent="0.25">
      <c r="A3802" s="79">
        <v>42894.291666666664</v>
      </c>
      <c r="B3802" s="78">
        <v>4.5999999999999999E-2</v>
      </c>
    </row>
    <row r="3803" spans="1:2" x14ac:dyDescent="0.25">
      <c r="A3803" s="79">
        <v>42894.333333333336</v>
      </c>
      <c r="B3803" s="78">
        <v>4.7E-2</v>
      </c>
    </row>
    <row r="3804" spans="1:2" x14ac:dyDescent="0.25">
      <c r="A3804" s="79">
        <v>42894.375</v>
      </c>
      <c r="B3804" s="78">
        <v>4.7E-2</v>
      </c>
    </row>
    <row r="3805" spans="1:2" x14ac:dyDescent="0.25">
      <c r="A3805" s="79">
        <v>42894.416666666664</v>
      </c>
      <c r="B3805" s="78">
        <v>5.8999999999999997E-2</v>
      </c>
    </row>
    <row r="3806" spans="1:2" x14ac:dyDescent="0.25">
      <c r="A3806" s="79">
        <v>42894.458333333336</v>
      </c>
      <c r="B3806" s="78">
        <v>5.5E-2</v>
      </c>
    </row>
    <row r="3807" spans="1:2" x14ac:dyDescent="0.25">
      <c r="A3807" s="79">
        <v>42894.5</v>
      </c>
      <c r="B3807" s="78">
        <v>5.2999999999999999E-2</v>
      </c>
    </row>
    <row r="3808" spans="1:2" x14ac:dyDescent="0.25">
      <c r="A3808" s="79">
        <v>42894.541666666664</v>
      </c>
      <c r="B3808" s="78">
        <v>5.3999999999999999E-2</v>
      </c>
    </row>
    <row r="3809" spans="1:2" x14ac:dyDescent="0.25">
      <c r="A3809" s="79">
        <v>42894.583333333336</v>
      </c>
      <c r="B3809" s="78">
        <v>5.1999999999999998E-2</v>
      </c>
    </row>
    <row r="3810" spans="1:2" x14ac:dyDescent="0.25">
      <c r="A3810" s="79">
        <v>42894.625</v>
      </c>
      <c r="B3810" s="78">
        <v>0.05</v>
      </c>
    </row>
    <row r="3811" spans="1:2" x14ac:dyDescent="0.25">
      <c r="A3811" s="79">
        <v>42894.666666666664</v>
      </c>
      <c r="B3811" s="78">
        <v>4.8000000000000001E-2</v>
      </c>
    </row>
    <row r="3812" spans="1:2" x14ac:dyDescent="0.25">
      <c r="A3812" s="79">
        <v>42894.708333333336</v>
      </c>
      <c r="B3812" s="78">
        <v>4.7E-2</v>
      </c>
    </row>
    <row r="3813" spans="1:2" x14ac:dyDescent="0.25">
      <c r="A3813" s="79">
        <v>42894.75</v>
      </c>
      <c r="B3813" s="78">
        <v>4.9000000000000002E-2</v>
      </c>
    </row>
    <row r="3814" spans="1:2" x14ac:dyDescent="0.25">
      <c r="A3814" s="79">
        <v>42894.791666666664</v>
      </c>
      <c r="B3814" s="78">
        <v>4.8000000000000001E-2</v>
      </c>
    </row>
    <row r="3815" spans="1:2" x14ac:dyDescent="0.25">
      <c r="A3815" s="79">
        <v>42894.833333333336</v>
      </c>
      <c r="B3815" s="78">
        <v>0.05</v>
      </c>
    </row>
    <row r="3816" spans="1:2" x14ac:dyDescent="0.25">
      <c r="A3816" s="79">
        <v>42894.875</v>
      </c>
      <c r="B3816" s="78">
        <v>0.81899999999999995</v>
      </c>
    </row>
    <row r="3817" spans="1:2" x14ac:dyDescent="0.25">
      <c r="A3817" s="79">
        <v>42894.916666666664</v>
      </c>
      <c r="B3817" s="78">
        <v>4.9480000000000004</v>
      </c>
    </row>
    <row r="3818" spans="1:2" x14ac:dyDescent="0.25">
      <c r="A3818" s="79">
        <v>42894.958333333336</v>
      </c>
      <c r="B3818" s="78">
        <v>5.6050000000000004</v>
      </c>
    </row>
    <row r="3819" spans="1:2" x14ac:dyDescent="0.25">
      <c r="A3819" s="77">
        <v>42895</v>
      </c>
      <c r="B3819" s="78">
        <v>5.6210000000000004</v>
      </c>
    </row>
    <row r="3820" spans="1:2" x14ac:dyDescent="0.25">
      <c r="A3820" s="79">
        <v>42895.041666666664</v>
      </c>
      <c r="B3820" s="78">
        <v>5.5869999999999997</v>
      </c>
    </row>
    <row r="3821" spans="1:2" x14ac:dyDescent="0.25">
      <c r="A3821" s="79">
        <v>42895.083333333336</v>
      </c>
      <c r="B3821" s="78">
        <v>5.5890000000000004</v>
      </c>
    </row>
    <row r="3822" spans="1:2" x14ac:dyDescent="0.25">
      <c r="A3822" s="79">
        <v>42895.125</v>
      </c>
      <c r="B3822" s="78">
        <v>5.6070000000000002</v>
      </c>
    </row>
    <row r="3823" spans="1:2" x14ac:dyDescent="0.25">
      <c r="A3823" s="79">
        <v>42895.166666666664</v>
      </c>
      <c r="B3823" s="78">
        <v>4.8029999999999999</v>
      </c>
    </row>
    <row r="3824" spans="1:2" x14ac:dyDescent="0.25">
      <c r="A3824" s="79">
        <v>42895.208333333336</v>
      </c>
      <c r="B3824" s="78">
        <v>2.7130000000000001</v>
      </c>
    </row>
    <row r="3825" spans="1:2" x14ac:dyDescent="0.25">
      <c r="A3825" s="79">
        <v>42895.25</v>
      </c>
      <c r="B3825" s="78">
        <v>4.3999999999999997E-2</v>
      </c>
    </row>
    <row r="3826" spans="1:2" x14ac:dyDescent="0.25">
      <c r="A3826" s="79">
        <v>42895.291666666664</v>
      </c>
      <c r="B3826" s="78">
        <v>4.7E-2</v>
      </c>
    </row>
    <row r="3827" spans="1:2" x14ac:dyDescent="0.25">
      <c r="A3827" s="79">
        <v>42895.333333333336</v>
      </c>
      <c r="B3827" s="78">
        <v>4.7E-2</v>
      </c>
    </row>
    <row r="3828" spans="1:2" x14ac:dyDescent="0.25">
      <c r="A3828" s="79">
        <v>42895.375</v>
      </c>
      <c r="B3828" s="78">
        <v>4.7E-2</v>
      </c>
    </row>
    <row r="3829" spans="1:2" x14ac:dyDescent="0.25">
      <c r="A3829" s="79">
        <v>42895.416666666664</v>
      </c>
      <c r="B3829" s="78">
        <v>4.8000000000000001E-2</v>
      </c>
    </row>
    <row r="3830" spans="1:2" x14ac:dyDescent="0.25">
      <c r="A3830" s="79">
        <v>42895.458333333336</v>
      </c>
      <c r="B3830" s="78">
        <v>0.05</v>
      </c>
    </row>
    <row r="3831" spans="1:2" x14ac:dyDescent="0.25">
      <c r="A3831" s="79">
        <v>42895.5</v>
      </c>
      <c r="B3831" s="78">
        <v>5.0999999999999997E-2</v>
      </c>
    </row>
    <row r="3832" spans="1:2" x14ac:dyDescent="0.25">
      <c r="A3832" s="79">
        <v>42895.541666666664</v>
      </c>
      <c r="B3832" s="78">
        <v>4.8000000000000001E-2</v>
      </c>
    </row>
    <row r="3833" spans="1:2" x14ac:dyDescent="0.25">
      <c r="A3833" s="79">
        <v>42895.583333333336</v>
      </c>
      <c r="B3833" s="78">
        <v>4.7E-2</v>
      </c>
    </row>
    <row r="3834" spans="1:2" x14ac:dyDescent="0.25">
      <c r="A3834" s="79">
        <v>42895.625</v>
      </c>
      <c r="B3834" s="78">
        <v>4.4999999999999998E-2</v>
      </c>
    </row>
    <row r="3835" spans="1:2" x14ac:dyDescent="0.25">
      <c r="A3835" s="79">
        <v>42895.666666666664</v>
      </c>
      <c r="B3835" s="78">
        <v>4.8000000000000001E-2</v>
      </c>
    </row>
    <row r="3836" spans="1:2" x14ac:dyDescent="0.25">
      <c r="A3836" s="79">
        <v>42895.708333333336</v>
      </c>
      <c r="B3836" s="78">
        <v>4.4999999999999998E-2</v>
      </c>
    </row>
    <row r="3837" spans="1:2" x14ac:dyDescent="0.25">
      <c r="A3837" s="79">
        <v>42895.75</v>
      </c>
      <c r="B3837" s="78">
        <v>4.4999999999999998E-2</v>
      </c>
    </row>
    <row r="3838" spans="1:2" x14ac:dyDescent="0.25">
      <c r="A3838" s="79">
        <v>42895.791666666664</v>
      </c>
      <c r="B3838" s="78">
        <v>4.8000000000000001E-2</v>
      </c>
    </row>
    <row r="3839" spans="1:2" x14ac:dyDescent="0.25">
      <c r="A3839" s="79">
        <v>42895.833333333336</v>
      </c>
      <c r="B3839" s="78">
        <v>4.7E-2</v>
      </c>
    </row>
    <row r="3840" spans="1:2" x14ac:dyDescent="0.25">
      <c r="A3840" s="79">
        <v>42895.875</v>
      </c>
      <c r="B3840" s="78">
        <v>0.79300000000000004</v>
      </c>
    </row>
    <row r="3841" spans="1:2" x14ac:dyDescent="0.25">
      <c r="A3841" s="79">
        <v>42895.916666666664</v>
      </c>
      <c r="B3841" s="78">
        <v>4.8979999999999997</v>
      </c>
    </row>
    <row r="3842" spans="1:2" x14ac:dyDescent="0.25">
      <c r="A3842" s="79">
        <v>42895.958333333336</v>
      </c>
      <c r="B3842" s="78">
        <v>5.59</v>
      </c>
    </row>
    <row r="3843" spans="1:2" x14ac:dyDescent="0.25">
      <c r="A3843" s="77">
        <v>42896</v>
      </c>
      <c r="B3843" s="78">
        <v>5.5910000000000002</v>
      </c>
    </row>
    <row r="3844" spans="1:2" x14ac:dyDescent="0.25">
      <c r="A3844" s="79">
        <v>42896.041666666664</v>
      </c>
      <c r="B3844" s="78">
        <v>5.5789999999999997</v>
      </c>
    </row>
    <row r="3845" spans="1:2" x14ac:dyDescent="0.25">
      <c r="A3845" s="79">
        <v>42896.083333333336</v>
      </c>
      <c r="B3845" s="78">
        <v>5.5679999999999996</v>
      </c>
    </row>
    <row r="3846" spans="1:2" x14ac:dyDescent="0.25">
      <c r="A3846" s="79">
        <v>42896.125</v>
      </c>
      <c r="B3846" s="78">
        <v>5.5720000000000001</v>
      </c>
    </row>
    <row r="3847" spans="1:2" x14ac:dyDescent="0.25">
      <c r="A3847" s="79">
        <v>42896.166666666664</v>
      </c>
      <c r="B3847" s="78">
        <v>4.7699999999999996</v>
      </c>
    </row>
    <row r="3848" spans="1:2" x14ac:dyDescent="0.25">
      <c r="A3848" s="79">
        <v>42896.208333333336</v>
      </c>
      <c r="B3848" s="78">
        <v>2.6309999999999998</v>
      </c>
    </row>
    <row r="3849" spans="1:2" x14ac:dyDescent="0.25">
      <c r="A3849" s="79">
        <v>42896.25</v>
      </c>
      <c r="B3849" s="78">
        <v>4.1000000000000002E-2</v>
      </c>
    </row>
    <row r="3850" spans="1:2" x14ac:dyDescent="0.25">
      <c r="A3850" s="79">
        <v>42896.291666666664</v>
      </c>
      <c r="B3850" s="78">
        <v>4.2999999999999997E-2</v>
      </c>
    </row>
    <row r="3851" spans="1:2" x14ac:dyDescent="0.25">
      <c r="A3851" s="79">
        <v>42896.333333333336</v>
      </c>
      <c r="B3851" s="78">
        <v>4.2999999999999997E-2</v>
      </c>
    </row>
    <row r="3852" spans="1:2" x14ac:dyDescent="0.25">
      <c r="A3852" s="79">
        <v>42896.375</v>
      </c>
      <c r="B3852" s="78">
        <v>4.2999999999999997E-2</v>
      </c>
    </row>
    <row r="3853" spans="1:2" x14ac:dyDescent="0.25">
      <c r="A3853" s="79">
        <v>42896.416666666664</v>
      </c>
      <c r="B3853" s="78">
        <v>4.4999999999999998E-2</v>
      </c>
    </row>
    <row r="3854" spans="1:2" x14ac:dyDescent="0.25">
      <c r="A3854" s="79">
        <v>42896.458333333336</v>
      </c>
      <c r="B3854" s="78">
        <v>4.4999999999999998E-2</v>
      </c>
    </row>
    <row r="3855" spans="1:2" x14ac:dyDescent="0.25">
      <c r="A3855" s="79">
        <v>42896.5</v>
      </c>
      <c r="B3855" s="78">
        <v>4.4999999999999998E-2</v>
      </c>
    </row>
    <row r="3856" spans="1:2" x14ac:dyDescent="0.25">
      <c r="A3856" s="79">
        <v>42896.541666666664</v>
      </c>
      <c r="B3856" s="78">
        <v>4.4999999999999998E-2</v>
      </c>
    </row>
    <row r="3857" spans="1:2" x14ac:dyDescent="0.25">
      <c r="A3857" s="79">
        <v>42896.583333333336</v>
      </c>
      <c r="B3857" s="78">
        <v>4.5999999999999999E-2</v>
      </c>
    </row>
    <row r="3858" spans="1:2" x14ac:dyDescent="0.25">
      <c r="A3858" s="79">
        <v>42896.625</v>
      </c>
      <c r="B3858" s="78">
        <v>4.7E-2</v>
      </c>
    </row>
    <row r="3859" spans="1:2" x14ac:dyDescent="0.25">
      <c r="A3859" s="79">
        <v>42896.666666666664</v>
      </c>
      <c r="B3859" s="78">
        <v>4.8000000000000001E-2</v>
      </c>
    </row>
    <row r="3860" spans="1:2" x14ac:dyDescent="0.25">
      <c r="A3860" s="79">
        <v>42896.708333333336</v>
      </c>
      <c r="B3860" s="78">
        <v>4.7E-2</v>
      </c>
    </row>
    <row r="3861" spans="1:2" x14ac:dyDescent="0.25">
      <c r="A3861" s="79">
        <v>42896.75</v>
      </c>
      <c r="B3861" s="78">
        <v>4.7E-2</v>
      </c>
    </row>
    <row r="3862" spans="1:2" x14ac:dyDescent="0.25">
      <c r="A3862" s="79">
        <v>42896.791666666664</v>
      </c>
      <c r="B3862" s="78">
        <v>4.8000000000000001E-2</v>
      </c>
    </row>
    <row r="3863" spans="1:2" x14ac:dyDescent="0.25">
      <c r="A3863" s="79">
        <v>42896.833333333336</v>
      </c>
      <c r="B3863" s="78">
        <v>4.4999999999999998E-2</v>
      </c>
    </row>
    <row r="3864" spans="1:2" x14ac:dyDescent="0.25">
      <c r="A3864" s="79">
        <v>42896.875</v>
      </c>
      <c r="B3864" s="78">
        <v>0.79500000000000004</v>
      </c>
    </row>
    <row r="3865" spans="1:2" x14ac:dyDescent="0.25">
      <c r="A3865" s="79">
        <v>42896.916666666664</v>
      </c>
      <c r="B3865" s="78">
        <v>4.8330000000000002</v>
      </c>
    </row>
    <row r="3866" spans="1:2" x14ac:dyDescent="0.25">
      <c r="A3866" s="79">
        <v>42896.958333333336</v>
      </c>
      <c r="B3866" s="78">
        <v>5.6040000000000001</v>
      </c>
    </row>
    <row r="3867" spans="1:2" x14ac:dyDescent="0.25">
      <c r="A3867" s="77">
        <v>42897</v>
      </c>
      <c r="B3867" s="78">
        <v>5.6139999999999999</v>
      </c>
    </row>
    <row r="3868" spans="1:2" x14ac:dyDescent="0.25">
      <c r="A3868" s="79">
        <v>42897.041666666664</v>
      </c>
      <c r="B3868" s="78">
        <v>5.5759999999999996</v>
      </c>
    </row>
    <row r="3869" spans="1:2" x14ac:dyDescent="0.25">
      <c r="A3869" s="79">
        <v>42897.083333333336</v>
      </c>
      <c r="B3869" s="78">
        <v>5.5810000000000004</v>
      </c>
    </row>
    <row r="3870" spans="1:2" x14ac:dyDescent="0.25">
      <c r="A3870" s="79">
        <v>42897.125</v>
      </c>
      <c r="B3870" s="78">
        <v>5.5919999999999996</v>
      </c>
    </row>
    <row r="3871" spans="1:2" x14ac:dyDescent="0.25">
      <c r="A3871" s="79">
        <v>42897.166666666664</v>
      </c>
      <c r="B3871" s="78">
        <v>4.7850000000000001</v>
      </c>
    </row>
    <row r="3872" spans="1:2" x14ac:dyDescent="0.25">
      <c r="A3872" s="79">
        <v>42897.208333333336</v>
      </c>
      <c r="B3872" s="78">
        <v>2.6389999999999998</v>
      </c>
    </row>
    <row r="3873" spans="1:2" x14ac:dyDescent="0.25">
      <c r="A3873" s="79">
        <v>42897.25</v>
      </c>
      <c r="B3873" s="78">
        <v>3.7999999999999999E-2</v>
      </c>
    </row>
    <row r="3874" spans="1:2" x14ac:dyDescent="0.25">
      <c r="A3874" s="79">
        <v>42897.291666666664</v>
      </c>
      <c r="B3874" s="78">
        <v>4.1000000000000002E-2</v>
      </c>
    </row>
    <row r="3875" spans="1:2" x14ac:dyDescent="0.25">
      <c r="A3875" s="79">
        <v>42897.333333333336</v>
      </c>
      <c r="B3875" s="78">
        <v>0.04</v>
      </c>
    </row>
    <row r="3876" spans="1:2" x14ac:dyDescent="0.25">
      <c r="A3876" s="79">
        <v>42897.375</v>
      </c>
      <c r="B3876" s="78">
        <v>0.04</v>
      </c>
    </row>
    <row r="3877" spans="1:2" x14ac:dyDescent="0.25">
      <c r="A3877" s="79">
        <v>42897.416666666664</v>
      </c>
      <c r="B3877" s="78">
        <v>4.2000000000000003E-2</v>
      </c>
    </row>
    <row r="3878" spans="1:2" x14ac:dyDescent="0.25">
      <c r="A3878" s="79">
        <v>42897.458333333336</v>
      </c>
      <c r="B3878" s="78">
        <v>4.9000000000000002E-2</v>
      </c>
    </row>
    <row r="3879" spans="1:2" x14ac:dyDescent="0.25">
      <c r="A3879" s="79">
        <v>42897.5</v>
      </c>
      <c r="B3879" s="78">
        <v>4.7E-2</v>
      </c>
    </row>
    <row r="3880" spans="1:2" x14ac:dyDescent="0.25">
      <c r="A3880" s="79">
        <v>42897.541666666664</v>
      </c>
      <c r="B3880" s="78">
        <v>4.5999999999999999E-2</v>
      </c>
    </row>
    <row r="3881" spans="1:2" x14ac:dyDescent="0.25">
      <c r="A3881" s="79">
        <v>42897.583333333336</v>
      </c>
      <c r="B3881" s="78">
        <v>4.5999999999999999E-2</v>
      </c>
    </row>
    <row r="3882" spans="1:2" x14ac:dyDescent="0.25">
      <c r="A3882" s="79">
        <v>42897.625</v>
      </c>
      <c r="B3882" s="78">
        <v>4.4999999999999998E-2</v>
      </c>
    </row>
    <row r="3883" spans="1:2" x14ac:dyDescent="0.25">
      <c r="A3883" s="79">
        <v>42897.666666666664</v>
      </c>
      <c r="B3883" s="78">
        <v>4.4999999999999998E-2</v>
      </c>
    </row>
    <row r="3884" spans="1:2" x14ac:dyDescent="0.25">
      <c r="A3884" s="79">
        <v>42897.708333333336</v>
      </c>
      <c r="B3884" s="78">
        <v>4.7E-2</v>
      </c>
    </row>
    <row r="3885" spans="1:2" x14ac:dyDescent="0.25">
      <c r="A3885" s="79">
        <v>42897.75</v>
      </c>
      <c r="B3885" s="78">
        <v>4.8000000000000001E-2</v>
      </c>
    </row>
    <row r="3886" spans="1:2" x14ac:dyDescent="0.25">
      <c r="A3886" s="79">
        <v>42897.791666666664</v>
      </c>
      <c r="B3886" s="78">
        <v>4.5999999999999999E-2</v>
      </c>
    </row>
    <row r="3887" spans="1:2" x14ac:dyDescent="0.25">
      <c r="A3887" s="79">
        <v>42897.833333333336</v>
      </c>
      <c r="B3887" s="78">
        <v>4.2999999999999997E-2</v>
      </c>
    </row>
    <row r="3888" spans="1:2" x14ac:dyDescent="0.25">
      <c r="A3888" s="79">
        <v>42897.875</v>
      </c>
      <c r="B3888" s="78">
        <v>0.77400000000000002</v>
      </c>
    </row>
    <row r="3889" spans="1:2" x14ac:dyDescent="0.25">
      <c r="A3889" s="79">
        <v>42897.916666666664</v>
      </c>
      <c r="B3889" s="78">
        <v>4.8010000000000002</v>
      </c>
    </row>
    <row r="3890" spans="1:2" x14ac:dyDescent="0.25">
      <c r="A3890" s="79">
        <v>42897.958333333336</v>
      </c>
      <c r="B3890" s="78">
        <v>5.5839999999999996</v>
      </c>
    </row>
    <row r="3891" spans="1:2" x14ac:dyDescent="0.25">
      <c r="A3891" s="77">
        <v>42898</v>
      </c>
      <c r="B3891" s="78">
        <v>5.6059999999999999</v>
      </c>
    </row>
    <row r="3892" spans="1:2" x14ac:dyDescent="0.25">
      <c r="A3892" s="79">
        <v>42898.041666666664</v>
      </c>
      <c r="B3892" s="78">
        <v>5.5940000000000003</v>
      </c>
    </row>
    <row r="3893" spans="1:2" x14ac:dyDescent="0.25">
      <c r="A3893" s="79">
        <v>42898.083333333336</v>
      </c>
      <c r="B3893" s="78">
        <v>5.6130000000000004</v>
      </c>
    </row>
    <row r="3894" spans="1:2" x14ac:dyDescent="0.25">
      <c r="A3894" s="79">
        <v>42898.125</v>
      </c>
      <c r="B3894" s="78">
        <v>5.6020000000000003</v>
      </c>
    </row>
    <row r="3895" spans="1:2" x14ac:dyDescent="0.25">
      <c r="A3895" s="79">
        <v>42898.166666666664</v>
      </c>
      <c r="B3895" s="78">
        <v>4.7859999999999996</v>
      </c>
    </row>
    <row r="3896" spans="1:2" x14ac:dyDescent="0.25">
      <c r="A3896" s="79">
        <v>42898.208333333336</v>
      </c>
      <c r="B3896" s="78">
        <v>2.633</v>
      </c>
    </row>
    <row r="3897" spans="1:2" x14ac:dyDescent="0.25">
      <c r="A3897" s="79">
        <v>42898.25</v>
      </c>
      <c r="B3897" s="78">
        <v>4.2000000000000003E-2</v>
      </c>
    </row>
    <row r="3898" spans="1:2" x14ac:dyDescent="0.25">
      <c r="A3898" s="79">
        <v>42898.291666666664</v>
      </c>
      <c r="B3898" s="78">
        <v>4.5999999999999999E-2</v>
      </c>
    </row>
    <row r="3899" spans="1:2" x14ac:dyDescent="0.25">
      <c r="A3899" s="79">
        <v>42898.333333333336</v>
      </c>
      <c r="B3899" s="78">
        <v>4.5999999999999999E-2</v>
      </c>
    </row>
    <row r="3900" spans="1:2" x14ac:dyDescent="0.25">
      <c r="A3900" s="79">
        <v>42898.375</v>
      </c>
      <c r="B3900" s="78">
        <v>4.5999999999999999E-2</v>
      </c>
    </row>
    <row r="3901" spans="1:2" x14ac:dyDescent="0.25">
      <c r="A3901" s="79">
        <v>42898.416666666664</v>
      </c>
      <c r="B3901" s="78">
        <v>0.05</v>
      </c>
    </row>
    <row r="3902" spans="1:2" x14ac:dyDescent="0.25">
      <c r="A3902" s="79">
        <v>42898.458333333336</v>
      </c>
      <c r="B3902" s="78">
        <v>0.05</v>
      </c>
    </row>
    <row r="3903" spans="1:2" x14ac:dyDescent="0.25">
      <c r="A3903" s="79">
        <v>42898.5</v>
      </c>
      <c r="B3903" s="78">
        <v>5.0999999999999997E-2</v>
      </c>
    </row>
    <row r="3904" spans="1:2" x14ac:dyDescent="0.25">
      <c r="A3904" s="79">
        <v>42898.541666666664</v>
      </c>
      <c r="B3904" s="78">
        <v>5.0999999999999997E-2</v>
      </c>
    </row>
    <row r="3905" spans="1:2" x14ac:dyDescent="0.25">
      <c r="A3905" s="79">
        <v>42898.583333333336</v>
      </c>
      <c r="B3905" s="78">
        <v>4.9000000000000002E-2</v>
      </c>
    </row>
    <row r="3906" spans="1:2" x14ac:dyDescent="0.25">
      <c r="A3906" s="79">
        <v>42898.625</v>
      </c>
      <c r="B3906" s="78">
        <v>4.8000000000000001E-2</v>
      </c>
    </row>
    <row r="3907" spans="1:2" x14ac:dyDescent="0.25">
      <c r="A3907" s="79">
        <v>42898.666666666664</v>
      </c>
      <c r="B3907" s="78">
        <v>4.5999999999999999E-2</v>
      </c>
    </row>
    <row r="3908" spans="1:2" x14ac:dyDescent="0.25">
      <c r="A3908" s="79">
        <v>42898.708333333336</v>
      </c>
      <c r="B3908" s="78">
        <v>4.5999999999999999E-2</v>
      </c>
    </row>
    <row r="3909" spans="1:2" x14ac:dyDescent="0.25">
      <c r="A3909" s="79">
        <v>42898.75</v>
      </c>
      <c r="B3909" s="78">
        <v>4.7E-2</v>
      </c>
    </row>
    <row r="3910" spans="1:2" x14ac:dyDescent="0.25">
      <c r="A3910" s="79">
        <v>42898.791666666664</v>
      </c>
      <c r="B3910" s="78">
        <v>4.7E-2</v>
      </c>
    </row>
    <row r="3911" spans="1:2" x14ac:dyDescent="0.25">
      <c r="A3911" s="79">
        <v>42898.833333333336</v>
      </c>
      <c r="B3911" s="78">
        <v>4.2000000000000003E-2</v>
      </c>
    </row>
    <row r="3912" spans="1:2" x14ac:dyDescent="0.25">
      <c r="A3912" s="79">
        <v>42898.875</v>
      </c>
      <c r="B3912" s="78">
        <v>0.76</v>
      </c>
    </row>
    <row r="3913" spans="1:2" x14ac:dyDescent="0.25">
      <c r="A3913" s="79">
        <v>42898.916666666664</v>
      </c>
      <c r="B3913" s="78">
        <v>4.7039999999999997</v>
      </c>
    </row>
    <row r="3914" spans="1:2" x14ac:dyDescent="0.25">
      <c r="A3914" s="79">
        <v>42898.958333333336</v>
      </c>
      <c r="B3914" s="78">
        <v>5.59</v>
      </c>
    </row>
    <row r="3915" spans="1:2" x14ac:dyDescent="0.25">
      <c r="A3915" s="77">
        <v>42899</v>
      </c>
      <c r="B3915" s="78">
        <v>5.6040000000000001</v>
      </c>
    </row>
    <row r="3916" spans="1:2" x14ac:dyDescent="0.25">
      <c r="A3916" s="79">
        <v>42899.041666666664</v>
      </c>
      <c r="B3916" s="78">
        <v>5.5490000000000004</v>
      </c>
    </row>
    <row r="3917" spans="1:2" x14ac:dyDescent="0.25">
      <c r="A3917" s="79">
        <v>42899.083333333336</v>
      </c>
      <c r="B3917" s="78">
        <v>5.5679999999999996</v>
      </c>
    </row>
    <row r="3918" spans="1:2" x14ac:dyDescent="0.25">
      <c r="A3918" s="79">
        <v>42899.125</v>
      </c>
      <c r="B3918" s="78">
        <v>5.5579999999999998</v>
      </c>
    </row>
    <row r="3919" spans="1:2" x14ac:dyDescent="0.25">
      <c r="A3919" s="79">
        <v>42899.166666666664</v>
      </c>
      <c r="B3919" s="78">
        <v>4.7450000000000001</v>
      </c>
    </row>
    <row r="3920" spans="1:2" x14ac:dyDescent="0.25">
      <c r="A3920" s="79">
        <v>42899.208333333336</v>
      </c>
      <c r="B3920" s="78">
        <v>2.613</v>
      </c>
    </row>
    <row r="3921" spans="1:2" x14ac:dyDescent="0.25">
      <c r="A3921" s="79">
        <v>42899.25</v>
      </c>
      <c r="B3921" s="78">
        <v>4.2999999999999997E-2</v>
      </c>
    </row>
    <row r="3922" spans="1:2" x14ac:dyDescent="0.25">
      <c r="A3922" s="79">
        <v>42899.291666666664</v>
      </c>
      <c r="B3922" s="78">
        <v>4.5999999999999999E-2</v>
      </c>
    </row>
    <row r="3923" spans="1:2" x14ac:dyDescent="0.25">
      <c r="A3923" s="79">
        <v>42899.333333333336</v>
      </c>
      <c r="B3923" s="78">
        <v>4.7E-2</v>
      </c>
    </row>
    <row r="3924" spans="1:2" x14ac:dyDescent="0.25">
      <c r="A3924" s="79">
        <v>42899.375</v>
      </c>
      <c r="B3924" s="78">
        <v>4.7E-2</v>
      </c>
    </row>
    <row r="3925" spans="1:2" x14ac:dyDescent="0.25">
      <c r="A3925" s="79">
        <v>42899.416666666664</v>
      </c>
      <c r="B3925" s="78">
        <v>5.1999999999999998E-2</v>
      </c>
    </row>
    <row r="3926" spans="1:2" x14ac:dyDescent="0.25">
      <c r="A3926" s="79">
        <v>42899.458333333336</v>
      </c>
      <c r="B3926" s="78">
        <v>5.6000000000000001E-2</v>
      </c>
    </row>
    <row r="3927" spans="1:2" x14ac:dyDescent="0.25">
      <c r="A3927" s="79">
        <v>42899.5</v>
      </c>
      <c r="B3927" s="78">
        <v>6.3E-2</v>
      </c>
    </row>
    <row r="3928" spans="1:2" x14ac:dyDescent="0.25">
      <c r="A3928" s="79">
        <v>42899.541666666664</v>
      </c>
      <c r="B3928" s="78">
        <v>5.6000000000000001E-2</v>
      </c>
    </row>
    <row r="3929" spans="1:2" x14ac:dyDescent="0.25">
      <c r="A3929" s="79">
        <v>42899.583333333336</v>
      </c>
      <c r="B3929" s="78">
        <v>5.0999999999999997E-2</v>
      </c>
    </row>
    <row r="3930" spans="1:2" x14ac:dyDescent="0.25">
      <c r="A3930" s="79">
        <v>42899.625</v>
      </c>
      <c r="B3930" s="78">
        <v>0.05</v>
      </c>
    </row>
    <row r="3931" spans="1:2" x14ac:dyDescent="0.25">
      <c r="A3931" s="79">
        <v>42899.666666666664</v>
      </c>
      <c r="B3931" s="78">
        <v>0.05</v>
      </c>
    </row>
    <row r="3932" spans="1:2" x14ac:dyDescent="0.25">
      <c r="A3932" s="79">
        <v>42899.708333333336</v>
      </c>
      <c r="B3932" s="78">
        <v>0.05</v>
      </c>
    </row>
    <row r="3933" spans="1:2" x14ac:dyDescent="0.25">
      <c r="A3933" s="79">
        <v>42899.75</v>
      </c>
      <c r="B3933" s="78">
        <v>0.05</v>
      </c>
    </row>
    <row r="3934" spans="1:2" x14ac:dyDescent="0.25">
      <c r="A3934" s="79">
        <v>42899.791666666664</v>
      </c>
      <c r="B3934" s="78">
        <v>5.0999999999999997E-2</v>
      </c>
    </row>
    <row r="3935" spans="1:2" x14ac:dyDescent="0.25">
      <c r="A3935" s="79">
        <v>42899.833333333336</v>
      </c>
      <c r="B3935" s="78">
        <v>0.05</v>
      </c>
    </row>
    <row r="3936" spans="1:2" x14ac:dyDescent="0.25">
      <c r="A3936" s="79">
        <v>42899.875</v>
      </c>
      <c r="B3936" s="78">
        <v>0.76500000000000001</v>
      </c>
    </row>
    <row r="3937" spans="1:2" x14ac:dyDescent="0.25">
      <c r="A3937" s="79">
        <v>42899.916666666664</v>
      </c>
      <c r="B3937" s="78">
        <v>4.7380000000000004</v>
      </c>
    </row>
    <row r="3938" spans="1:2" x14ac:dyDescent="0.25">
      <c r="A3938" s="79">
        <v>42899.958333333336</v>
      </c>
      <c r="B3938" s="78">
        <v>5.601</v>
      </c>
    </row>
    <row r="3939" spans="1:2" x14ac:dyDescent="0.25">
      <c r="A3939" s="77">
        <v>42900</v>
      </c>
      <c r="B3939" s="78">
        <v>5.585</v>
      </c>
    </row>
    <row r="3940" spans="1:2" x14ac:dyDescent="0.25">
      <c r="A3940" s="79">
        <v>42900.041666666664</v>
      </c>
      <c r="B3940" s="78">
        <v>5.62</v>
      </c>
    </row>
    <row r="3941" spans="1:2" x14ac:dyDescent="0.25">
      <c r="A3941" s="79">
        <v>42900.083333333336</v>
      </c>
      <c r="B3941" s="78">
        <v>5.6130000000000004</v>
      </c>
    </row>
    <row r="3942" spans="1:2" x14ac:dyDescent="0.25">
      <c r="A3942" s="79">
        <v>42900.125</v>
      </c>
      <c r="B3942" s="78">
        <v>5.6109999999999998</v>
      </c>
    </row>
    <row r="3943" spans="1:2" x14ac:dyDescent="0.25">
      <c r="A3943" s="79">
        <v>42900.166666666664</v>
      </c>
      <c r="B3943" s="78">
        <v>4.8010000000000002</v>
      </c>
    </row>
    <row r="3944" spans="1:2" x14ac:dyDescent="0.25">
      <c r="A3944" s="79">
        <v>42900.208333333336</v>
      </c>
      <c r="B3944" s="78">
        <v>2.6419999999999999</v>
      </c>
    </row>
    <row r="3945" spans="1:2" x14ac:dyDescent="0.25">
      <c r="A3945" s="79">
        <v>42900.25</v>
      </c>
      <c r="B3945" s="78">
        <v>4.2999999999999997E-2</v>
      </c>
    </row>
    <row r="3946" spans="1:2" x14ac:dyDescent="0.25">
      <c r="A3946" s="79">
        <v>42900.291666666664</v>
      </c>
      <c r="B3946" s="78">
        <v>4.7E-2</v>
      </c>
    </row>
    <row r="3947" spans="1:2" x14ac:dyDescent="0.25">
      <c r="A3947" s="79">
        <v>42900.333333333336</v>
      </c>
      <c r="B3947" s="78">
        <v>4.8000000000000001E-2</v>
      </c>
    </row>
    <row r="3948" spans="1:2" x14ac:dyDescent="0.25">
      <c r="A3948" s="79">
        <v>42900.375</v>
      </c>
      <c r="B3948" s="78">
        <v>0.05</v>
      </c>
    </row>
    <row r="3949" spans="1:2" x14ac:dyDescent="0.25">
      <c r="A3949" s="79">
        <v>42900.416666666664</v>
      </c>
      <c r="B3949" s="78">
        <v>5.6000000000000001E-2</v>
      </c>
    </row>
    <row r="3950" spans="1:2" x14ac:dyDescent="0.25">
      <c r="A3950" s="79">
        <v>42900.458333333336</v>
      </c>
      <c r="B3950" s="78">
        <v>5.6000000000000001E-2</v>
      </c>
    </row>
    <row r="3951" spans="1:2" x14ac:dyDescent="0.25">
      <c r="A3951" s="79">
        <v>42900.5</v>
      </c>
      <c r="B3951" s="78">
        <v>5.3999999999999999E-2</v>
      </c>
    </row>
    <row r="3952" spans="1:2" x14ac:dyDescent="0.25">
      <c r="A3952" s="79">
        <v>42900.541666666664</v>
      </c>
      <c r="B3952" s="78">
        <v>5.2999999999999999E-2</v>
      </c>
    </row>
    <row r="3953" spans="1:2" x14ac:dyDescent="0.25">
      <c r="A3953" s="79">
        <v>42900.583333333336</v>
      </c>
      <c r="B3953" s="78">
        <v>5.1999999999999998E-2</v>
      </c>
    </row>
    <row r="3954" spans="1:2" x14ac:dyDescent="0.25">
      <c r="A3954" s="79">
        <v>42900.625</v>
      </c>
      <c r="B3954" s="78">
        <v>4.9000000000000002E-2</v>
      </c>
    </row>
    <row r="3955" spans="1:2" x14ac:dyDescent="0.25">
      <c r="A3955" s="79">
        <v>42900.666666666664</v>
      </c>
      <c r="B3955" s="78">
        <v>0.05</v>
      </c>
    </row>
    <row r="3956" spans="1:2" x14ac:dyDescent="0.25">
      <c r="A3956" s="79">
        <v>42900.708333333336</v>
      </c>
      <c r="B3956" s="78">
        <v>5.2999999999999999E-2</v>
      </c>
    </row>
    <row r="3957" spans="1:2" x14ac:dyDescent="0.25">
      <c r="A3957" s="79">
        <v>42900.75</v>
      </c>
      <c r="B3957" s="78">
        <v>5.6000000000000001E-2</v>
      </c>
    </row>
    <row r="3958" spans="1:2" x14ac:dyDescent="0.25">
      <c r="A3958" s="79">
        <v>42900.791666666664</v>
      </c>
      <c r="B3958" s="78">
        <v>5.3999999999999999E-2</v>
      </c>
    </row>
    <row r="3959" spans="1:2" x14ac:dyDescent="0.25">
      <c r="A3959" s="79">
        <v>42900.833333333336</v>
      </c>
      <c r="B3959" s="78">
        <v>5.3999999999999999E-2</v>
      </c>
    </row>
    <row r="3960" spans="1:2" x14ac:dyDescent="0.25">
      <c r="A3960" s="79">
        <v>42900.875</v>
      </c>
      <c r="B3960" s="78">
        <v>0.754</v>
      </c>
    </row>
    <row r="3961" spans="1:2" x14ac:dyDescent="0.25">
      <c r="A3961" s="79">
        <v>42900.916666666664</v>
      </c>
      <c r="B3961" s="78">
        <v>4.68</v>
      </c>
    </row>
    <row r="3962" spans="1:2" x14ac:dyDescent="0.25">
      <c r="A3962" s="79">
        <v>42900.958333333336</v>
      </c>
      <c r="B3962" s="78">
        <v>5.5949999999999998</v>
      </c>
    </row>
    <row r="3963" spans="1:2" x14ac:dyDescent="0.25">
      <c r="A3963" s="77">
        <v>42901</v>
      </c>
      <c r="B3963" s="78">
        <v>5.57</v>
      </c>
    </row>
    <row r="3964" spans="1:2" x14ac:dyDescent="0.25">
      <c r="A3964" s="79">
        <v>42901.041666666664</v>
      </c>
      <c r="B3964" s="78">
        <v>5.6</v>
      </c>
    </row>
    <row r="3965" spans="1:2" x14ac:dyDescent="0.25">
      <c r="A3965" s="79">
        <v>42901.083333333336</v>
      </c>
      <c r="B3965" s="78">
        <v>5.6079999999999997</v>
      </c>
    </row>
    <row r="3966" spans="1:2" x14ac:dyDescent="0.25">
      <c r="A3966" s="79">
        <v>42901.125</v>
      </c>
      <c r="B3966" s="78">
        <v>5.625</v>
      </c>
    </row>
    <row r="3967" spans="1:2" x14ac:dyDescent="0.25">
      <c r="A3967" s="79">
        <v>42901.166666666664</v>
      </c>
      <c r="B3967" s="78">
        <v>4.8109999999999999</v>
      </c>
    </row>
    <row r="3968" spans="1:2" x14ac:dyDescent="0.25">
      <c r="A3968" s="79">
        <v>42901.208333333336</v>
      </c>
      <c r="B3968" s="78">
        <v>2.653</v>
      </c>
    </row>
    <row r="3969" spans="1:2" x14ac:dyDescent="0.25">
      <c r="A3969" s="79">
        <v>42901.25</v>
      </c>
      <c r="B3969" s="78">
        <v>4.2999999999999997E-2</v>
      </c>
    </row>
    <row r="3970" spans="1:2" x14ac:dyDescent="0.25">
      <c r="A3970" s="79">
        <v>42901.291666666664</v>
      </c>
      <c r="B3970" s="78">
        <v>4.7E-2</v>
      </c>
    </row>
    <row r="3971" spans="1:2" x14ac:dyDescent="0.25">
      <c r="A3971" s="79">
        <v>42901.333333333336</v>
      </c>
      <c r="B3971" s="78">
        <v>4.7E-2</v>
      </c>
    </row>
    <row r="3972" spans="1:2" x14ac:dyDescent="0.25">
      <c r="A3972" s="79">
        <v>42901.375</v>
      </c>
      <c r="B3972" s="78">
        <v>4.5999999999999999E-2</v>
      </c>
    </row>
    <row r="3973" spans="1:2" x14ac:dyDescent="0.25">
      <c r="A3973" s="79">
        <v>42901.416666666664</v>
      </c>
      <c r="B3973" s="78">
        <v>0.05</v>
      </c>
    </row>
    <row r="3974" spans="1:2" x14ac:dyDescent="0.25">
      <c r="A3974" s="79">
        <v>42901.458333333336</v>
      </c>
      <c r="B3974" s="78">
        <v>5.2999999999999999E-2</v>
      </c>
    </row>
    <row r="3975" spans="1:2" x14ac:dyDescent="0.25">
      <c r="A3975" s="79">
        <v>42901.5</v>
      </c>
      <c r="B3975" s="78">
        <v>5.3999999999999999E-2</v>
      </c>
    </row>
    <row r="3976" spans="1:2" x14ac:dyDescent="0.25">
      <c r="A3976" s="79">
        <v>42901.541666666664</v>
      </c>
      <c r="B3976" s="78">
        <v>5.2999999999999999E-2</v>
      </c>
    </row>
    <row r="3977" spans="1:2" x14ac:dyDescent="0.25">
      <c r="A3977" s="79">
        <v>42901.583333333336</v>
      </c>
      <c r="B3977" s="78">
        <v>5.1999999999999998E-2</v>
      </c>
    </row>
    <row r="3978" spans="1:2" x14ac:dyDescent="0.25">
      <c r="A3978" s="79">
        <v>42901.625</v>
      </c>
      <c r="B3978" s="78">
        <v>5.0999999999999997E-2</v>
      </c>
    </row>
    <row r="3979" spans="1:2" x14ac:dyDescent="0.25">
      <c r="A3979" s="79">
        <v>42901.666666666664</v>
      </c>
      <c r="B3979" s="78">
        <v>4.8000000000000001E-2</v>
      </c>
    </row>
    <row r="3980" spans="1:2" x14ac:dyDescent="0.25">
      <c r="A3980" s="79">
        <v>42901.708333333336</v>
      </c>
      <c r="B3980" s="78">
        <v>4.8000000000000001E-2</v>
      </c>
    </row>
    <row r="3981" spans="1:2" x14ac:dyDescent="0.25">
      <c r="A3981" s="79">
        <v>42901.75</v>
      </c>
      <c r="B3981" s="78">
        <v>5.0999999999999997E-2</v>
      </c>
    </row>
    <row r="3982" spans="1:2" x14ac:dyDescent="0.25">
      <c r="A3982" s="79">
        <v>42901.791666666664</v>
      </c>
      <c r="B3982" s="78">
        <v>4.9000000000000002E-2</v>
      </c>
    </row>
    <row r="3983" spans="1:2" x14ac:dyDescent="0.25">
      <c r="A3983" s="79">
        <v>42901.833333333336</v>
      </c>
      <c r="B3983" s="78">
        <v>4.5999999999999999E-2</v>
      </c>
    </row>
    <row r="3984" spans="1:2" x14ac:dyDescent="0.25">
      <c r="A3984" s="79">
        <v>42901.875</v>
      </c>
      <c r="B3984" s="78">
        <v>0.749</v>
      </c>
    </row>
    <row r="3985" spans="1:2" x14ac:dyDescent="0.25">
      <c r="A3985" s="79">
        <v>42901.916666666664</v>
      </c>
      <c r="B3985" s="78">
        <v>4.6820000000000004</v>
      </c>
    </row>
    <row r="3986" spans="1:2" x14ac:dyDescent="0.25">
      <c r="A3986" s="79">
        <v>42901.958333333336</v>
      </c>
      <c r="B3986" s="78">
        <v>5.6079999999999997</v>
      </c>
    </row>
    <row r="3987" spans="1:2" x14ac:dyDescent="0.25">
      <c r="A3987" s="77">
        <v>42902</v>
      </c>
      <c r="B3987" s="78">
        <v>5.6239999999999997</v>
      </c>
    </row>
    <row r="3988" spans="1:2" x14ac:dyDescent="0.25">
      <c r="A3988" s="79">
        <v>42902.041666666664</v>
      </c>
      <c r="B3988" s="78">
        <v>5.617</v>
      </c>
    </row>
    <row r="3989" spans="1:2" x14ac:dyDescent="0.25">
      <c r="A3989" s="79">
        <v>42902.083333333336</v>
      </c>
      <c r="B3989" s="78">
        <v>5.5940000000000003</v>
      </c>
    </row>
    <row r="3990" spans="1:2" x14ac:dyDescent="0.25">
      <c r="A3990" s="79">
        <v>42902.125</v>
      </c>
      <c r="B3990" s="78">
        <v>5.5880000000000001</v>
      </c>
    </row>
    <row r="3991" spans="1:2" x14ac:dyDescent="0.25">
      <c r="A3991" s="79">
        <v>42902.166666666664</v>
      </c>
      <c r="B3991" s="78">
        <v>4.7699999999999996</v>
      </c>
    </row>
    <row r="3992" spans="1:2" x14ac:dyDescent="0.25">
      <c r="A3992" s="79">
        <v>42902.208333333336</v>
      </c>
      <c r="B3992" s="78">
        <v>2.6230000000000002</v>
      </c>
    </row>
    <row r="3993" spans="1:2" x14ac:dyDescent="0.25">
      <c r="A3993" s="79">
        <v>42902.25</v>
      </c>
      <c r="B3993" s="78">
        <v>4.3999999999999997E-2</v>
      </c>
    </row>
    <row r="3994" spans="1:2" x14ac:dyDescent="0.25">
      <c r="A3994" s="79">
        <v>42902.291666666664</v>
      </c>
      <c r="B3994" s="78">
        <v>4.7E-2</v>
      </c>
    </row>
    <row r="3995" spans="1:2" x14ac:dyDescent="0.25">
      <c r="A3995" s="79">
        <v>42902.333333333336</v>
      </c>
      <c r="B3995" s="78">
        <v>4.8000000000000001E-2</v>
      </c>
    </row>
    <row r="3996" spans="1:2" x14ac:dyDescent="0.25">
      <c r="A3996" s="79">
        <v>42902.375</v>
      </c>
      <c r="B3996" s="78">
        <v>4.8000000000000001E-2</v>
      </c>
    </row>
    <row r="3997" spans="1:2" x14ac:dyDescent="0.25">
      <c r="A3997" s="79">
        <v>42902.416666666664</v>
      </c>
      <c r="B3997" s="78">
        <v>5.6000000000000001E-2</v>
      </c>
    </row>
    <row r="3998" spans="1:2" x14ac:dyDescent="0.25">
      <c r="A3998" s="79">
        <v>42902.458333333336</v>
      </c>
      <c r="B3998" s="78">
        <v>6.2E-2</v>
      </c>
    </row>
    <row r="3999" spans="1:2" x14ac:dyDescent="0.25">
      <c r="A3999" s="79">
        <v>42902.5</v>
      </c>
      <c r="B3999" s="78">
        <v>5.5E-2</v>
      </c>
    </row>
    <row r="4000" spans="1:2" x14ac:dyDescent="0.25">
      <c r="A4000" s="79">
        <v>42902.541666666664</v>
      </c>
      <c r="B4000" s="78">
        <v>5.3999999999999999E-2</v>
      </c>
    </row>
    <row r="4001" spans="1:2" x14ac:dyDescent="0.25">
      <c r="A4001" s="79">
        <v>42902.583333333336</v>
      </c>
      <c r="B4001" s="78">
        <v>5.2999999999999999E-2</v>
      </c>
    </row>
    <row r="4002" spans="1:2" x14ac:dyDescent="0.25">
      <c r="A4002" s="79">
        <v>42902.625</v>
      </c>
      <c r="B4002" s="78">
        <v>4.9000000000000002E-2</v>
      </c>
    </row>
    <row r="4003" spans="1:2" x14ac:dyDescent="0.25">
      <c r="A4003" s="79">
        <v>42902.666666666664</v>
      </c>
      <c r="B4003" s="78">
        <v>4.7E-2</v>
      </c>
    </row>
    <row r="4004" spans="1:2" x14ac:dyDescent="0.25">
      <c r="A4004" s="79">
        <v>42902.708333333336</v>
      </c>
      <c r="B4004" s="78">
        <v>4.8000000000000001E-2</v>
      </c>
    </row>
    <row r="4005" spans="1:2" x14ac:dyDescent="0.25">
      <c r="A4005" s="79">
        <v>42902.75</v>
      </c>
      <c r="B4005" s="78">
        <v>0.05</v>
      </c>
    </row>
    <row r="4006" spans="1:2" x14ac:dyDescent="0.25">
      <c r="A4006" s="79">
        <v>42902.791666666664</v>
      </c>
      <c r="B4006" s="78">
        <v>4.8000000000000001E-2</v>
      </c>
    </row>
    <row r="4007" spans="1:2" x14ac:dyDescent="0.25">
      <c r="A4007" s="79">
        <v>42902.833333333336</v>
      </c>
      <c r="B4007" s="78">
        <v>4.5999999999999999E-2</v>
      </c>
    </row>
    <row r="4008" spans="1:2" x14ac:dyDescent="0.25">
      <c r="A4008" s="79">
        <v>42902.875</v>
      </c>
      <c r="B4008" s="78">
        <v>0.747</v>
      </c>
    </row>
    <row r="4009" spans="1:2" x14ac:dyDescent="0.25">
      <c r="A4009" s="79">
        <v>42902.916666666664</v>
      </c>
      <c r="B4009" s="78">
        <v>4.6150000000000002</v>
      </c>
    </row>
    <row r="4010" spans="1:2" x14ac:dyDescent="0.25">
      <c r="A4010" s="79">
        <v>42902.958333333336</v>
      </c>
      <c r="B4010" s="78">
        <v>5.5990000000000002</v>
      </c>
    </row>
    <row r="4011" spans="1:2" x14ac:dyDescent="0.25">
      <c r="A4011" s="77">
        <v>42903</v>
      </c>
      <c r="B4011" s="78">
        <v>5.5990000000000002</v>
      </c>
    </row>
    <row r="4012" spans="1:2" x14ac:dyDescent="0.25">
      <c r="A4012" s="79">
        <v>42903.041666666664</v>
      </c>
      <c r="B4012" s="78">
        <v>5.59</v>
      </c>
    </row>
    <row r="4013" spans="1:2" x14ac:dyDescent="0.25">
      <c r="A4013" s="79">
        <v>42903.083333333336</v>
      </c>
      <c r="B4013" s="78">
        <v>5.5640000000000001</v>
      </c>
    </row>
    <row r="4014" spans="1:2" x14ac:dyDescent="0.25">
      <c r="A4014" s="79">
        <v>42903.125</v>
      </c>
      <c r="B4014" s="78">
        <v>5.5780000000000003</v>
      </c>
    </row>
    <row r="4015" spans="1:2" x14ac:dyDescent="0.25">
      <c r="A4015" s="79">
        <v>42903.166666666664</v>
      </c>
      <c r="B4015" s="78">
        <v>4.7750000000000004</v>
      </c>
    </row>
    <row r="4016" spans="1:2" x14ac:dyDescent="0.25">
      <c r="A4016" s="79">
        <v>42903.208333333336</v>
      </c>
      <c r="B4016" s="78">
        <v>2.6360000000000001</v>
      </c>
    </row>
    <row r="4017" spans="1:2" x14ac:dyDescent="0.25">
      <c r="A4017" s="79">
        <v>42903.25</v>
      </c>
      <c r="B4017" s="78">
        <v>4.1000000000000002E-2</v>
      </c>
    </row>
    <row r="4018" spans="1:2" x14ac:dyDescent="0.25">
      <c r="A4018" s="79">
        <v>42903.291666666664</v>
      </c>
      <c r="B4018" s="78">
        <v>4.2000000000000003E-2</v>
      </c>
    </row>
    <row r="4019" spans="1:2" x14ac:dyDescent="0.25">
      <c r="A4019" s="79">
        <v>42903.333333333336</v>
      </c>
      <c r="B4019" s="78">
        <v>4.2000000000000003E-2</v>
      </c>
    </row>
    <row r="4020" spans="1:2" x14ac:dyDescent="0.25">
      <c r="A4020" s="79">
        <v>42903.375</v>
      </c>
      <c r="B4020" s="78">
        <v>4.2999999999999997E-2</v>
      </c>
    </row>
    <row r="4021" spans="1:2" x14ac:dyDescent="0.25">
      <c r="A4021" s="79">
        <v>42903.416666666664</v>
      </c>
      <c r="B4021" s="78">
        <v>4.2999999999999997E-2</v>
      </c>
    </row>
    <row r="4022" spans="1:2" x14ac:dyDescent="0.25">
      <c r="A4022" s="79">
        <v>42903.458333333336</v>
      </c>
      <c r="B4022" s="78">
        <v>4.4999999999999998E-2</v>
      </c>
    </row>
    <row r="4023" spans="1:2" x14ac:dyDescent="0.25">
      <c r="A4023" s="79">
        <v>42903.5</v>
      </c>
      <c r="B4023" s="78">
        <v>4.7E-2</v>
      </c>
    </row>
    <row r="4024" spans="1:2" x14ac:dyDescent="0.25">
      <c r="A4024" s="79">
        <v>42903.541666666664</v>
      </c>
      <c r="B4024" s="78">
        <v>4.8000000000000001E-2</v>
      </c>
    </row>
    <row r="4025" spans="1:2" x14ac:dyDescent="0.25">
      <c r="A4025" s="79">
        <v>42903.583333333336</v>
      </c>
      <c r="B4025" s="78">
        <v>5.0999999999999997E-2</v>
      </c>
    </row>
    <row r="4026" spans="1:2" x14ac:dyDescent="0.25">
      <c r="A4026" s="79">
        <v>42903.625</v>
      </c>
      <c r="B4026" s="78">
        <v>5.0999999999999997E-2</v>
      </c>
    </row>
    <row r="4027" spans="1:2" x14ac:dyDescent="0.25">
      <c r="A4027" s="79">
        <v>42903.666666666664</v>
      </c>
      <c r="B4027" s="78">
        <v>0.05</v>
      </c>
    </row>
    <row r="4028" spans="1:2" x14ac:dyDescent="0.25">
      <c r="A4028" s="79">
        <v>42903.708333333336</v>
      </c>
      <c r="B4028" s="78">
        <v>5.0999999999999997E-2</v>
      </c>
    </row>
    <row r="4029" spans="1:2" x14ac:dyDescent="0.25">
      <c r="A4029" s="79">
        <v>42903.75</v>
      </c>
      <c r="B4029" s="78">
        <v>5.1999999999999998E-2</v>
      </c>
    </row>
    <row r="4030" spans="1:2" x14ac:dyDescent="0.25">
      <c r="A4030" s="79">
        <v>42903.791666666664</v>
      </c>
      <c r="B4030" s="78">
        <v>5.3999999999999999E-2</v>
      </c>
    </row>
    <row r="4031" spans="1:2" x14ac:dyDescent="0.25">
      <c r="A4031" s="79">
        <v>42903.833333333336</v>
      </c>
      <c r="B4031" s="78">
        <v>4.8000000000000001E-2</v>
      </c>
    </row>
    <row r="4032" spans="1:2" x14ac:dyDescent="0.25">
      <c r="A4032" s="79">
        <v>42903.875</v>
      </c>
      <c r="B4032" s="78">
        <v>0.72799999999999998</v>
      </c>
    </row>
    <row r="4033" spans="1:2" x14ac:dyDescent="0.25">
      <c r="A4033" s="79">
        <v>42903.916666666664</v>
      </c>
      <c r="B4033" s="78">
        <v>4.62</v>
      </c>
    </row>
    <row r="4034" spans="1:2" x14ac:dyDescent="0.25">
      <c r="A4034" s="79">
        <v>42903.958333333336</v>
      </c>
      <c r="B4034" s="78">
        <v>5.6210000000000004</v>
      </c>
    </row>
    <row r="4035" spans="1:2" x14ac:dyDescent="0.25">
      <c r="A4035" s="77">
        <v>42904</v>
      </c>
      <c r="B4035" s="78">
        <v>5.6159999999999997</v>
      </c>
    </row>
    <row r="4036" spans="1:2" x14ac:dyDescent="0.25">
      <c r="A4036" s="79">
        <v>42904.041666666664</v>
      </c>
      <c r="B4036" s="78">
        <v>5.5780000000000003</v>
      </c>
    </row>
    <row r="4037" spans="1:2" x14ac:dyDescent="0.25">
      <c r="A4037" s="79">
        <v>42904.083333333336</v>
      </c>
      <c r="B4037" s="78">
        <v>5.5789999999999997</v>
      </c>
    </row>
    <row r="4038" spans="1:2" x14ac:dyDescent="0.25">
      <c r="A4038" s="79">
        <v>42904.125</v>
      </c>
      <c r="B4038" s="78">
        <v>5.6120000000000001</v>
      </c>
    </row>
    <row r="4039" spans="1:2" x14ac:dyDescent="0.25">
      <c r="A4039" s="79">
        <v>42904.166666666664</v>
      </c>
      <c r="B4039" s="78">
        <v>4.8109999999999999</v>
      </c>
    </row>
    <row r="4040" spans="1:2" x14ac:dyDescent="0.25">
      <c r="A4040" s="79">
        <v>42904.208333333336</v>
      </c>
      <c r="B4040" s="78">
        <v>2.6539999999999999</v>
      </c>
    </row>
    <row r="4041" spans="1:2" x14ac:dyDescent="0.25">
      <c r="A4041" s="79">
        <v>42904.25</v>
      </c>
      <c r="B4041" s="78">
        <v>4.1000000000000002E-2</v>
      </c>
    </row>
    <row r="4042" spans="1:2" x14ac:dyDescent="0.25">
      <c r="A4042" s="79">
        <v>42904.291666666664</v>
      </c>
      <c r="B4042" s="78">
        <v>4.2000000000000003E-2</v>
      </c>
    </row>
    <row r="4043" spans="1:2" x14ac:dyDescent="0.25">
      <c r="A4043" s="79">
        <v>42904.333333333336</v>
      </c>
      <c r="B4043" s="78">
        <v>4.2000000000000003E-2</v>
      </c>
    </row>
    <row r="4044" spans="1:2" x14ac:dyDescent="0.25">
      <c r="A4044" s="79">
        <v>42904.375</v>
      </c>
      <c r="B4044" s="78">
        <v>4.1000000000000002E-2</v>
      </c>
    </row>
    <row r="4045" spans="1:2" x14ac:dyDescent="0.25">
      <c r="A4045" s="79">
        <v>42904.416666666664</v>
      </c>
      <c r="B4045" s="78">
        <v>4.2000000000000003E-2</v>
      </c>
    </row>
    <row r="4046" spans="1:2" x14ac:dyDescent="0.25">
      <c r="A4046" s="79">
        <v>42904.458333333336</v>
      </c>
      <c r="B4046" s="78">
        <v>4.5999999999999999E-2</v>
      </c>
    </row>
    <row r="4047" spans="1:2" x14ac:dyDescent="0.25">
      <c r="A4047" s="79">
        <v>42904.5</v>
      </c>
      <c r="B4047" s="78">
        <v>4.5999999999999999E-2</v>
      </c>
    </row>
    <row r="4048" spans="1:2" x14ac:dyDescent="0.25">
      <c r="A4048" s="79">
        <v>42904.541666666664</v>
      </c>
      <c r="B4048" s="78">
        <v>4.7E-2</v>
      </c>
    </row>
    <row r="4049" spans="1:2" x14ac:dyDescent="0.25">
      <c r="A4049" s="79">
        <v>42904.583333333336</v>
      </c>
      <c r="B4049" s="78">
        <v>0.05</v>
      </c>
    </row>
    <row r="4050" spans="1:2" x14ac:dyDescent="0.25">
      <c r="A4050" s="79">
        <v>42904.625</v>
      </c>
      <c r="B4050" s="78">
        <v>0.05</v>
      </c>
    </row>
    <row r="4051" spans="1:2" x14ac:dyDescent="0.25">
      <c r="A4051" s="79">
        <v>42904.666666666664</v>
      </c>
      <c r="B4051" s="78">
        <v>4.9000000000000002E-2</v>
      </c>
    </row>
    <row r="4052" spans="1:2" x14ac:dyDescent="0.25">
      <c r="A4052" s="79">
        <v>42904.708333333336</v>
      </c>
      <c r="B4052" s="78">
        <v>4.9000000000000002E-2</v>
      </c>
    </row>
    <row r="4053" spans="1:2" x14ac:dyDescent="0.25">
      <c r="A4053" s="79">
        <v>42904.75</v>
      </c>
      <c r="B4053" s="78">
        <v>5.0999999999999997E-2</v>
      </c>
    </row>
    <row r="4054" spans="1:2" x14ac:dyDescent="0.25">
      <c r="A4054" s="79">
        <v>42904.791666666664</v>
      </c>
      <c r="B4054" s="78">
        <v>0.05</v>
      </c>
    </row>
    <row r="4055" spans="1:2" x14ac:dyDescent="0.25">
      <c r="A4055" s="79">
        <v>42904.833333333336</v>
      </c>
      <c r="B4055" s="78">
        <v>4.7E-2</v>
      </c>
    </row>
    <row r="4056" spans="1:2" x14ac:dyDescent="0.25">
      <c r="A4056" s="79">
        <v>42904.875</v>
      </c>
      <c r="B4056" s="78">
        <v>0.73099999999999998</v>
      </c>
    </row>
    <row r="4057" spans="1:2" x14ac:dyDescent="0.25">
      <c r="A4057" s="79">
        <v>42904.916666666664</v>
      </c>
      <c r="B4057" s="78">
        <v>4.6070000000000002</v>
      </c>
    </row>
    <row r="4058" spans="1:2" x14ac:dyDescent="0.25">
      <c r="A4058" s="79">
        <v>42904.958333333336</v>
      </c>
      <c r="B4058" s="78">
        <v>5.6189999999999998</v>
      </c>
    </row>
    <row r="4059" spans="1:2" x14ac:dyDescent="0.25">
      <c r="A4059" s="77">
        <v>42905</v>
      </c>
      <c r="B4059" s="78">
        <v>5.6150000000000002</v>
      </c>
    </row>
    <row r="4060" spans="1:2" x14ac:dyDescent="0.25">
      <c r="A4060" s="79">
        <v>42905.041666666664</v>
      </c>
      <c r="B4060" s="78">
        <v>5.6260000000000003</v>
      </c>
    </row>
    <row r="4061" spans="1:2" x14ac:dyDescent="0.25">
      <c r="A4061" s="79">
        <v>42905.083333333336</v>
      </c>
      <c r="B4061" s="78">
        <v>5.5819999999999999</v>
      </c>
    </row>
    <row r="4062" spans="1:2" x14ac:dyDescent="0.25">
      <c r="A4062" s="79">
        <v>42905.125</v>
      </c>
      <c r="B4062" s="78">
        <v>5.5960000000000001</v>
      </c>
    </row>
    <row r="4063" spans="1:2" x14ac:dyDescent="0.25">
      <c r="A4063" s="79">
        <v>42905.166666666664</v>
      </c>
      <c r="B4063" s="78">
        <v>4.7839999999999998</v>
      </c>
    </row>
    <row r="4064" spans="1:2" x14ac:dyDescent="0.25">
      <c r="A4064" s="79">
        <v>42905.208333333336</v>
      </c>
      <c r="B4064" s="78">
        <v>2.6379999999999999</v>
      </c>
    </row>
    <row r="4065" spans="1:2" x14ac:dyDescent="0.25">
      <c r="A4065" s="79">
        <v>42905.25</v>
      </c>
      <c r="B4065" s="78">
        <v>4.3999999999999997E-2</v>
      </c>
    </row>
    <row r="4066" spans="1:2" x14ac:dyDescent="0.25">
      <c r="A4066" s="79">
        <v>42905.291666666664</v>
      </c>
      <c r="B4066" s="78">
        <v>4.8000000000000001E-2</v>
      </c>
    </row>
    <row r="4067" spans="1:2" x14ac:dyDescent="0.25">
      <c r="A4067" s="79">
        <v>42905.333333333336</v>
      </c>
      <c r="B4067" s="78">
        <v>4.8000000000000001E-2</v>
      </c>
    </row>
    <row r="4068" spans="1:2" x14ac:dyDescent="0.25">
      <c r="A4068" s="79">
        <v>42905.375</v>
      </c>
      <c r="B4068" s="78">
        <v>4.5999999999999999E-2</v>
      </c>
    </row>
    <row r="4069" spans="1:2" x14ac:dyDescent="0.25">
      <c r="A4069" s="79">
        <v>42905.416666666664</v>
      </c>
      <c r="B4069" s="78">
        <v>5.0999999999999997E-2</v>
      </c>
    </row>
    <row r="4070" spans="1:2" x14ac:dyDescent="0.25">
      <c r="A4070" s="79">
        <v>42905.458333333336</v>
      </c>
      <c r="B4070" s="78">
        <v>4.7E-2</v>
      </c>
    </row>
    <row r="4071" spans="1:2" x14ac:dyDescent="0.25">
      <c r="A4071" s="79">
        <v>42905.5</v>
      </c>
      <c r="B4071" s="78">
        <v>4.8000000000000001E-2</v>
      </c>
    </row>
    <row r="4072" spans="1:2" x14ac:dyDescent="0.25">
      <c r="A4072" s="79">
        <v>42905.541666666664</v>
      </c>
      <c r="B4072" s="78">
        <v>4.7E-2</v>
      </c>
    </row>
    <row r="4073" spans="1:2" x14ac:dyDescent="0.25">
      <c r="A4073" s="79">
        <v>42905.583333333336</v>
      </c>
      <c r="B4073" s="78">
        <v>4.4999999999999998E-2</v>
      </c>
    </row>
    <row r="4074" spans="1:2" x14ac:dyDescent="0.25">
      <c r="A4074" s="79">
        <v>42905.625</v>
      </c>
      <c r="B4074" s="78">
        <v>4.3999999999999997E-2</v>
      </c>
    </row>
    <row r="4075" spans="1:2" x14ac:dyDescent="0.25">
      <c r="A4075" s="79">
        <v>42905.666666666664</v>
      </c>
      <c r="B4075" s="78">
        <v>4.2999999999999997E-2</v>
      </c>
    </row>
    <row r="4076" spans="1:2" x14ac:dyDescent="0.25">
      <c r="A4076" s="79">
        <v>42905.708333333336</v>
      </c>
      <c r="B4076" s="78">
        <v>4.3999999999999997E-2</v>
      </c>
    </row>
    <row r="4077" spans="1:2" x14ac:dyDescent="0.25">
      <c r="A4077" s="79">
        <v>42905.75</v>
      </c>
      <c r="B4077" s="78">
        <v>4.2999999999999997E-2</v>
      </c>
    </row>
    <row r="4078" spans="1:2" x14ac:dyDescent="0.25">
      <c r="A4078" s="79">
        <v>42905.791666666664</v>
      </c>
      <c r="B4078" s="78">
        <v>4.2999999999999997E-2</v>
      </c>
    </row>
    <row r="4079" spans="1:2" x14ac:dyDescent="0.25">
      <c r="A4079" s="79">
        <v>42905.833333333336</v>
      </c>
      <c r="B4079" s="78">
        <v>4.2999999999999997E-2</v>
      </c>
    </row>
    <row r="4080" spans="1:2" x14ac:dyDescent="0.25">
      <c r="A4080" s="79">
        <v>42905.875</v>
      </c>
      <c r="B4080" s="78">
        <v>0.72799999999999998</v>
      </c>
    </row>
    <row r="4081" spans="1:2" x14ac:dyDescent="0.25">
      <c r="A4081" s="79">
        <v>42905.916666666664</v>
      </c>
      <c r="B4081" s="78">
        <v>4.6059999999999999</v>
      </c>
    </row>
    <row r="4082" spans="1:2" x14ac:dyDescent="0.25">
      <c r="A4082" s="79">
        <v>42905.958333333336</v>
      </c>
      <c r="B4082" s="78">
        <v>5.6130000000000004</v>
      </c>
    </row>
    <row r="4083" spans="1:2" x14ac:dyDescent="0.25">
      <c r="A4083" s="77">
        <v>42906</v>
      </c>
      <c r="B4083" s="78">
        <v>5.6020000000000003</v>
      </c>
    </row>
    <row r="4084" spans="1:2" x14ac:dyDescent="0.25">
      <c r="A4084" s="79">
        <v>42906.041666666664</v>
      </c>
      <c r="B4084" s="78">
        <v>5.5670000000000002</v>
      </c>
    </row>
    <row r="4085" spans="1:2" x14ac:dyDescent="0.25">
      <c r="A4085" s="79">
        <v>42906.083333333336</v>
      </c>
      <c r="B4085" s="78">
        <v>5.617</v>
      </c>
    </row>
    <row r="4086" spans="1:2" x14ac:dyDescent="0.25">
      <c r="A4086" s="79">
        <v>42906.125</v>
      </c>
      <c r="B4086" s="78">
        <v>5.5940000000000003</v>
      </c>
    </row>
    <row r="4087" spans="1:2" x14ac:dyDescent="0.25">
      <c r="A4087" s="79">
        <v>42906.166666666664</v>
      </c>
      <c r="B4087" s="78">
        <v>4.7910000000000004</v>
      </c>
    </row>
    <row r="4088" spans="1:2" x14ac:dyDescent="0.25">
      <c r="A4088" s="79">
        <v>42906.208333333336</v>
      </c>
      <c r="B4088" s="78">
        <v>2.6419999999999999</v>
      </c>
    </row>
    <row r="4089" spans="1:2" x14ac:dyDescent="0.25">
      <c r="A4089" s="79">
        <v>42906.25</v>
      </c>
      <c r="B4089" s="78">
        <v>4.2000000000000003E-2</v>
      </c>
    </row>
    <row r="4090" spans="1:2" x14ac:dyDescent="0.25">
      <c r="A4090" s="79">
        <v>42906.291666666664</v>
      </c>
      <c r="B4090" s="78">
        <v>4.7E-2</v>
      </c>
    </row>
    <row r="4091" spans="1:2" x14ac:dyDescent="0.25">
      <c r="A4091" s="79">
        <v>42906.333333333336</v>
      </c>
      <c r="B4091" s="78">
        <v>4.8000000000000001E-2</v>
      </c>
    </row>
    <row r="4092" spans="1:2" x14ac:dyDescent="0.25">
      <c r="A4092" s="79">
        <v>42906.375</v>
      </c>
      <c r="B4092" s="78">
        <v>4.5999999999999999E-2</v>
      </c>
    </row>
    <row r="4093" spans="1:2" x14ac:dyDescent="0.25">
      <c r="A4093" s="79">
        <v>42906.416666666664</v>
      </c>
      <c r="B4093" s="78">
        <v>5.2999999999999999E-2</v>
      </c>
    </row>
    <row r="4094" spans="1:2" x14ac:dyDescent="0.25">
      <c r="A4094" s="79">
        <v>42906.458333333336</v>
      </c>
      <c r="B4094" s="78">
        <v>5.0999999999999997E-2</v>
      </c>
    </row>
    <row r="4095" spans="1:2" x14ac:dyDescent="0.25">
      <c r="A4095" s="79">
        <v>42906.5</v>
      </c>
      <c r="B4095" s="78">
        <v>5.2999999999999999E-2</v>
      </c>
    </row>
    <row r="4096" spans="1:2" x14ac:dyDescent="0.25">
      <c r="A4096" s="79">
        <v>42906.541666666664</v>
      </c>
      <c r="B4096" s="78">
        <v>5.0999999999999997E-2</v>
      </c>
    </row>
    <row r="4097" spans="1:2" x14ac:dyDescent="0.25">
      <c r="A4097" s="79">
        <v>42906.583333333336</v>
      </c>
      <c r="B4097" s="78">
        <v>4.8000000000000001E-2</v>
      </c>
    </row>
    <row r="4098" spans="1:2" x14ac:dyDescent="0.25">
      <c r="A4098" s="79">
        <v>42906.625</v>
      </c>
      <c r="B4098" s="78">
        <v>4.9000000000000002E-2</v>
      </c>
    </row>
    <row r="4099" spans="1:2" x14ac:dyDescent="0.25">
      <c r="A4099" s="79">
        <v>42906.666666666664</v>
      </c>
      <c r="B4099" s="78">
        <v>4.8000000000000001E-2</v>
      </c>
    </row>
    <row r="4100" spans="1:2" x14ac:dyDescent="0.25">
      <c r="A4100" s="79">
        <v>42906.708333333336</v>
      </c>
      <c r="B4100" s="78">
        <v>4.7E-2</v>
      </c>
    </row>
    <row r="4101" spans="1:2" x14ac:dyDescent="0.25">
      <c r="A4101" s="79">
        <v>42906.75</v>
      </c>
      <c r="B4101" s="78">
        <v>4.9000000000000002E-2</v>
      </c>
    </row>
    <row r="4102" spans="1:2" x14ac:dyDescent="0.25">
      <c r="A4102" s="79">
        <v>42906.791666666664</v>
      </c>
      <c r="B4102" s="78">
        <v>5.1999999999999998E-2</v>
      </c>
    </row>
    <row r="4103" spans="1:2" x14ac:dyDescent="0.25">
      <c r="A4103" s="79">
        <v>42906.833333333336</v>
      </c>
      <c r="B4103" s="78">
        <v>4.7E-2</v>
      </c>
    </row>
    <row r="4104" spans="1:2" x14ac:dyDescent="0.25">
      <c r="A4104" s="79">
        <v>42906.875</v>
      </c>
      <c r="B4104" s="78">
        <v>0.71299999999999997</v>
      </c>
    </row>
    <row r="4105" spans="1:2" x14ac:dyDescent="0.25">
      <c r="A4105" s="79">
        <v>42906.916666666664</v>
      </c>
      <c r="B4105" s="78">
        <v>4.5590000000000002</v>
      </c>
    </row>
    <row r="4106" spans="1:2" x14ac:dyDescent="0.25">
      <c r="A4106" s="79">
        <v>42906.958333333336</v>
      </c>
      <c r="B4106" s="78">
        <v>5.6340000000000003</v>
      </c>
    </row>
    <row r="4107" spans="1:2" x14ac:dyDescent="0.25">
      <c r="A4107" s="77">
        <v>42907</v>
      </c>
      <c r="B4107" s="78">
        <v>5.63</v>
      </c>
    </row>
    <row r="4108" spans="1:2" x14ac:dyDescent="0.25">
      <c r="A4108" s="79">
        <v>42907.041666666664</v>
      </c>
      <c r="B4108" s="78">
        <v>5.5919999999999996</v>
      </c>
    </row>
    <row r="4109" spans="1:2" x14ac:dyDescent="0.25">
      <c r="A4109" s="79">
        <v>42907.083333333336</v>
      </c>
      <c r="B4109" s="78">
        <v>5.62</v>
      </c>
    </row>
    <row r="4110" spans="1:2" x14ac:dyDescent="0.25">
      <c r="A4110" s="79">
        <v>42907.125</v>
      </c>
      <c r="B4110" s="78">
        <v>5.6420000000000003</v>
      </c>
    </row>
    <row r="4111" spans="1:2" x14ac:dyDescent="0.25">
      <c r="A4111" s="79">
        <v>42907.166666666664</v>
      </c>
      <c r="B4111" s="78">
        <v>4.827</v>
      </c>
    </row>
    <row r="4112" spans="1:2" x14ac:dyDescent="0.25">
      <c r="A4112" s="79">
        <v>42907.208333333336</v>
      </c>
      <c r="B4112" s="78">
        <v>2.73</v>
      </c>
    </row>
    <row r="4113" spans="1:2" x14ac:dyDescent="0.25">
      <c r="A4113" s="79">
        <v>42907.25</v>
      </c>
      <c r="B4113" s="78">
        <v>4.2999999999999997E-2</v>
      </c>
    </row>
    <row r="4114" spans="1:2" x14ac:dyDescent="0.25">
      <c r="A4114" s="79">
        <v>42907.291666666664</v>
      </c>
      <c r="B4114" s="78">
        <v>4.5999999999999999E-2</v>
      </c>
    </row>
    <row r="4115" spans="1:2" x14ac:dyDescent="0.25">
      <c r="A4115" s="79">
        <v>42907.333333333336</v>
      </c>
      <c r="B4115" s="78">
        <v>4.8000000000000001E-2</v>
      </c>
    </row>
    <row r="4116" spans="1:2" x14ac:dyDescent="0.25">
      <c r="A4116" s="79">
        <v>42907.375</v>
      </c>
      <c r="B4116" s="78">
        <v>0.05</v>
      </c>
    </row>
    <row r="4117" spans="1:2" x14ac:dyDescent="0.25">
      <c r="A4117" s="79">
        <v>42907.416666666664</v>
      </c>
      <c r="B4117" s="78">
        <v>5.3999999999999999E-2</v>
      </c>
    </row>
    <row r="4118" spans="1:2" x14ac:dyDescent="0.25">
      <c r="A4118" s="79">
        <v>42907.458333333336</v>
      </c>
      <c r="B4118" s="78">
        <v>5.5E-2</v>
      </c>
    </row>
    <row r="4119" spans="1:2" x14ac:dyDescent="0.25">
      <c r="A4119" s="79">
        <v>42907.5</v>
      </c>
      <c r="B4119" s="78">
        <v>5.6000000000000001E-2</v>
      </c>
    </row>
    <row r="4120" spans="1:2" x14ac:dyDescent="0.25">
      <c r="A4120" s="79">
        <v>42907.541666666664</v>
      </c>
      <c r="B4120" s="78">
        <v>5.6000000000000001E-2</v>
      </c>
    </row>
    <row r="4121" spans="1:2" x14ac:dyDescent="0.25">
      <c r="A4121" s="79">
        <v>42907.583333333336</v>
      </c>
      <c r="B4121" s="78">
        <v>5.6000000000000001E-2</v>
      </c>
    </row>
    <row r="4122" spans="1:2" x14ac:dyDescent="0.25">
      <c r="A4122" s="79">
        <v>42907.625</v>
      </c>
      <c r="B4122" s="78">
        <v>5.5E-2</v>
      </c>
    </row>
    <row r="4123" spans="1:2" x14ac:dyDescent="0.25">
      <c r="A4123" s="79">
        <v>42907.666666666664</v>
      </c>
      <c r="B4123" s="78">
        <v>5.2999999999999999E-2</v>
      </c>
    </row>
    <row r="4124" spans="1:2" x14ac:dyDescent="0.25">
      <c r="A4124" s="79">
        <v>42907.708333333336</v>
      </c>
      <c r="B4124" s="78">
        <v>5.1999999999999998E-2</v>
      </c>
    </row>
    <row r="4125" spans="1:2" x14ac:dyDescent="0.25">
      <c r="A4125" s="79">
        <v>42907.75</v>
      </c>
      <c r="B4125" s="78">
        <v>5.2999999999999999E-2</v>
      </c>
    </row>
    <row r="4126" spans="1:2" x14ac:dyDescent="0.25">
      <c r="A4126" s="79">
        <v>42907.791666666664</v>
      </c>
      <c r="B4126" s="78">
        <v>0.05</v>
      </c>
    </row>
    <row r="4127" spans="1:2" x14ac:dyDescent="0.25">
      <c r="A4127" s="79">
        <v>42907.833333333336</v>
      </c>
      <c r="B4127" s="78">
        <v>4.4999999999999998E-2</v>
      </c>
    </row>
    <row r="4128" spans="1:2" x14ac:dyDescent="0.25">
      <c r="A4128" s="79">
        <v>42907.875</v>
      </c>
      <c r="B4128" s="78">
        <v>0.71</v>
      </c>
    </row>
    <row r="4129" spans="1:2" x14ac:dyDescent="0.25">
      <c r="A4129" s="79">
        <v>42907.916666666664</v>
      </c>
      <c r="B4129" s="78">
        <v>4.5129999999999999</v>
      </c>
    </row>
    <row r="4130" spans="1:2" x14ac:dyDescent="0.25">
      <c r="A4130" s="79">
        <v>42907.958333333336</v>
      </c>
      <c r="B4130" s="78">
        <v>5.6210000000000004</v>
      </c>
    </row>
    <row r="4131" spans="1:2" x14ac:dyDescent="0.25">
      <c r="A4131" s="77">
        <v>42908</v>
      </c>
      <c r="B4131" s="78">
        <v>5.6210000000000004</v>
      </c>
    </row>
    <row r="4132" spans="1:2" x14ac:dyDescent="0.25">
      <c r="A4132" s="79">
        <v>42908.041666666664</v>
      </c>
      <c r="B4132" s="78">
        <v>5.6059999999999999</v>
      </c>
    </row>
    <row r="4133" spans="1:2" x14ac:dyDescent="0.25">
      <c r="A4133" s="79">
        <v>42908.083333333336</v>
      </c>
      <c r="B4133" s="78">
        <v>5.649</v>
      </c>
    </row>
    <row r="4134" spans="1:2" x14ac:dyDescent="0.25">
      <c r="A4134" s="79">
        <v>42908.125</v>
      </c>
      <c r="B4134" s="78">
        <v>5.6459999999999999</v>
      </c>
    </row>
    <row r="4135" spans="1:2" x14ac:dyDescent="0.25">
      <c r="A4135" s="79">
        <v>42908.166666666664</v>
      </c>
      <c r="B4135" s="78">
        <v>4.8410000000000002</v>
      </c>
    </row>
    <row r="4136" spans="1:2" x14ac:dyDescent="0.25">
      <c r="A4136" s="79">
        <v>42908.208333333336</v>
      </c>
      <c r="B4136" s="78">
        <v>2.746</v>
      </c>
    </row>
    <row r="4137" spans="1:2" x14ac:dyDescent="0.25">
      <c r="A4137" s="79">
        <v>42908.25</v>
      </c>
      <c r="B4137" s="78">
        <v>4.2999999999999997E-2</v>
      </c>
    </row>
    <row r="4138" spans="1:2" x14ac:dyDescent="0.25">
      <c r="A4138" s="79">
        <v>42908.291666666664</v>
      </c>
      <c r="B4138" s="78">
        <v>4.7E-2</v>
      </c>
    </row>
    <row r="4139" spans="1:2" x14ac:dyDescent="0.25">
      <c r="A4139" s="79">
        <v>42908.333333333336</v>
      </c>
      <c r="B4139" s="78">
        <v>4.7E-2</v>
      </c>
    </row>
    <row r="4140" spans="1:2" x14ac:dyDescent="0.25">
      <c r="A4140" s="79">
        <v>42908.375</v>
      </c>
      <c r="B4140" s="78">
        <v>4.7E-2</v>
      </c>
    </row>
    <row r="4141" spans="1:2" x14ac:dyDescent="0.25">
      <c r="A4141" s="79">
        <v>42908.416666666664</v>
      </c>
      <c r="B4141" s="78">
        <v>5.7000000000000002E-2</v>
      </c>
    </row>
    <row r="4142" spans="1:2" x14ac:dyDescent="0.25">
      <c r="A4142" s="79">
        <v>42908.458333333336</v>
      </c>
      <c r="B4142" s="78">
        <v>5.3999999999999999E-2</v>
      </c>
    </row>
    <row r="4143" spans="1:2" x14ac:dyDescent="0.25">
      <c r="A4143" s="79">
        <v>42908.5</v>
      </c>
      <c r="B4143" s="78">
        <v>5.7000000000000002E-2</v>
      </c>
    </row>
    <row r="4144" spans="1:2" x14ac:dyDescent="0.25">
      <c r="A4144" s="79">
        <v>42908.541666666664</v>
      </c>
      <c r="B4144" s="78">
        <v>0.05</v>
      </c>
    </row>
    <row r="4145" spans="1:2" x14ac:dyDescent="0.25">
      <c r="A4145" s="79">
        <v>42908.583333333336</v>
      </c>
      <c r="B4145" s="78">
        <v>4.9000000000000002E-2</v>
      </c>
    </row>
    <row r="4146" spans="1:2" x14ac:dyDescent="0.25">
      <c r="A4146" s="79">
        <v>42908.625</v>
      </c>
      <c r="B4146" s="78">
        <v>4.8000000000000001E-2</v>
      </c>
    </row>
    <row r="4147" spans="1:2" x14ac:dyDescent="0.25">
      <c r="A4147" s="79">
        <v>42908.666666666664</v>
      </c>
      <c r="B4147" s="78">
        <v>4.9000000000000002E-2</v>
      </c>
    </row>
    <row r="4148" spans="1:2" x14ac:dyDescent="0.25">
      <c r="A4148" s="79">
        <v>42908.708333333336</v>
      </c>
      <c r="B4148" s="78">
        <v>5.0999999999999997E-2</v>
      </c>
    </row>
    <row r="4149" spans="1:2" x14ac:dyDescent="0.25">
      <c r="A4149" s="79">
        <v>42908.75</v>
      </c>
      <c r="B4149" s="78">
        <v>5.0999999999999997E-2</v>
      </c>
    </row>
    <row r="4150" spans="1:2" x14ac:dyDescent="0.25">
      <c r="A4150" s="79">
        <v>42908.791666666664</v>
      </c>
      <c r="B4150" s="78">
        <v>5.1999999999999998E-2</v>
      </c>
    </row>
    <row r="4151" spans="1:2" x14ac:dyDescent="0.25">
      <c r="A4151" s="79">
        <v>42908.833333333336</v>
      </c>
      <c r="B4151" s="78">
        <v>4.8000000000000001E-2</v>
      </c>
    </row>
    <row r="4152" spans="1:2" x14ac:dyDescent="0.25">
      <c r="A4152" s="79">
        <v>42908.875</v>
      </c>
      <c r="B4152" s="78">
        <v>0.71499999999999997</v>
      </c>
    </row>
    <row r="4153" spans="1:2" x14ac:dyDescent="0.25">
      <c r="A4153" s="79">
        <v>42908.916666666664</v>
      </c>
      <c r="B4153" s="78">
        <v>4.5110000000000001</v>
      </c>
    </row>
    <row r="4154" spans="1:2" x14ac:dyDescent="0.25">
      <c r="A4154" s="79">
        <v>42908.958333333336</v>
      </c>
      <c r="B4154" s="78">
        <v>5.5730000000000004</v>
      </c>
    </row>
    <row r="4155" spans="1:2" x14ac:dyDescent="0.25">
      <c r="A4155" s="77">
        <v>42909</v>
      </c>
      <c r="B4155" s="78">
        <v>5.6059999999999999</v>
      </c>
    </row>
    <row r="4156" spans="1:2" x14ac:dyDescent="0.25">
      <c r="A4156" s="79">
        <v>42909.041666666664</v>
      </c>
      <c r="B4156" s="78">
        <v>5.5910000000000002</v>
      </c>
    </row>
    <row r="4157" spans="1:2" x14ac:dyDescent="0.25">
      <c r="A4157" s="79">
        <v>42909.083333333336</v>
      </c>
      <c r="B4157" s="78">
        <v>5.6189999999999998</v>
      </c>
    </row>
    <row r="4158" spans="1:2" x14ac:dyDescent="0.25">
      <c r="A4158" s="79">
        <v>42909.125</v>
      </c>
      <c r="B4158" s="78">
        <v>5.6289999999999996</v>
      </c>
    </row>
    <row r="4159" spans="1:2" x14ac:dyDescent="0.25">
      <c r="A4159" s="79">
        <v>42909.166666666664</v>
      </c>
      <c r="B4159" s="78">
        <v>4.827</v>
      </c>
    </row>
    <row r="4160" spans="1:2" x14ac:dyDescent="0.25">
      <c r="A4160" s="79">
        <v>42909.208333333336</v>
      </c>
      <c r="B4160" s="78">
        <v>2.7320000000000002</v>
      </c>
    </row>
    <row r="4161" spans="1:2" x14ac:dyDescent="0.25">
      <c r="A4161" s="79">
        <v>42909.25</v>
      </c>
      <c r="B4161" s="78">
        <v>4.2000000000000003E-2</v>
      </c>
    </row>
    <row r="4162" spans="1:2" x14ac:dyDescent="0.25">
      <c r="A4162" s="79">
        <v>42909.291666666664</v>
      </c>
      <c r="B4162" s="78">
        <v>4.5999999999999999E-2</v>
      </c>
    </row>
    <row r="4163" spans="1:2" x14ac:dyDescent="0.25">
      <c r="A4163" s="79">
        <v>42909.333333333336</v>
      </c>
      <c r="B4163" s="78">
        <v>4.5999999999999999E-2</v>
      </c>
    </row>
    <row r="4164" spans="1:2" x14ac:dyDescent="0.25">
      <c r="A4164" s="79">
        <v>42909.375</v>
      </c>
      <c r="B4164" s="78">
        <v>4.7E-2</v>
      </c>
    </row>
    <row r="4165" spans="1:2" x14ac:dyDescent="0.25">
      <c r="A4165" s="79">
        <v>42909.416666666664</v>
      </c>
      <c r="B4165" s="78">
        <v>4.9000000000000002E-2</v>
      </c>
    </row>
    <row r="4166" spans="1:2" x14ac:dyDescent="0.25">
      <c r="A4166" s="79">
        <v>42909.458333333336</v>
      </c>
      <c r="B4166" s="78">
        <v>5.2999999999999999E-2</v>
      </c>
    </row>
    <row r="4167" spans="1:2" x14ac:dyDescent="0.25">
      <c r="A4167" s="79">
        <v>42909.5</v>
      </c>
      <c r="B4167" s="78">
        <v>5.0999999999999997E-2</v>
      </c>
    </row>
    <row r="4168" spans="1:2" x14ac:dyDescent="0.25">
      <c r="A4168" s="79">
        <v>42909.541666666664</v>
      </c>
      <c r="B4168" s="78">
        <v>4.9000000000000002E-2</v>
      </c>
    </row>
    <row r="4169" spans="1:2" x14ac:dyDescent="0.25">
      <c r="A4169" s="79">
        <v>42909.583333333336</v>
      </c>
      <c r="B4169" s="78">
        <v>4.9000000000000002E-2</v>
      </c>
    </row>
    <row r="4170" spans="1:2" x14ac:dyDescent="0.25">
      <c r="A4170" s="79">
        <v>42909.625</v>
      </c>
      <c r="B4170" s="78">
        <v>4.9000000000000002E-2</v>
      </c>
    </row>
    <row r="4171" spans="1:2" x14ac:dyDescent="0.25">
      <c r="A4171" s="79">
        <v>42909.666666666664</v>
      </c>
      <c r="B4171" s="78">
        <v>4.9000000000000002E-2</v>
      </c>
    </row>
    <row r="4172" spans="1:2" x14ac:dyDescent="0.25">
      <c r="A4172" s="79">
        <v>42909.708333333336</v>
      </c>
      <c r="B4172" s="78">
        <v>4.9000000000000002E-2</v>
      </c>
    </row>
    <row r="4173" spans="1:2" x14ac:dyDescent="0.25">
      <c r="A4173" s="79">
        <v>42909.75</v>
      </c>
      <c r="B4173" s="78">
        <v>5.0999999999999997E-2</v>
      </c>
    </row>
    <row r="4174" spans="1:2" x14ac:dyDescent="0.25">
      <c r="A4174" s="79">
        <v>42909.791666666664</v>
      </c>
      <c r="B4174" s="78">
        <v>4.9000000000000002E-2</v>
      </c>
    </row>
    <row r="4175" spans="1:2" x14ac:dyDescent="0.25">
      <c r="A4175" s="79">
        <v>42909.833333333336</v>
      </c>
      <c r="B4175" s="78">
        <v>4.9000000000000002E-2</v>
      </c>
    </row>
    <row r="4176" spans="1:2" x14ac:dyDescent="0.25">
      <c r="A4176" s="79">
        <v>42909.875</v>
      </c>
      <c r="B4176" s="78">
        <v>0.71899999999999997</v>
      </c>
    </row>
    <row r="4177" spans="1:2" x14ac:dyDescent="0.25">
      <c r="A4177" s="79">
        <v>42909.916666666664</v>
      </c>
      <c r="B4177" s="78">
        <v>4.5149999999999997</v>
      </c>
    </row>
    <row r="4178" spans="1:2" x14ac:dyDescent="0.25">
      <c r="A4178" s="79">
        <v>42909.958333333336</v>
      </c>
      <c r="B4178" s="78">
        <v>5.5650000000000004</v>
      </c>
    </row>
    <row r="4179" spans="1:2" x14ac:dyDescent="0.25">
      <c r="A4179" s="77">
        <v>42910</v>
      </c>
      <c r="B4179" s="78">
        <v>5.6070000000000002</v>
      </c>
    </row>
    <row r="4180" spans="1:2" x14ac:dyDescent="0.25">
      <c r="A4180" s="79">
        <v>42910.041666666664</v>
      </c>
      <c r="B4180" s="78">
        <v>5.5990000000000002</v>
      </c>
    </row>
    <row r="4181" spans="1:2" x14ac:dyDescent="0.25">
      <c r="A4181" s="79">
        <v>42910.083333333336</v>
      </c>
      <c r="B4181" s="78">
        <v>5.6020000000000003</v>
      </c>
    </row>
    <row r="4182" spans="1:2" x14ac:dyDescent="0.25">
      <c r="A4182" s="79">
        <v>42910.125</v>
      </c>
      <c r="B4182" s="78">
        <v>5.6210000000000004</v>
      </c>
    </row>
    <row r="4183" spans="1:2" x14ac:dyDescent="0.25">
      <c r="A4183" s="79">
        <v>42910.166666666664</v>
      </c>
      <c r="B4183" s="78">
        <v>4.8380000000000001</v>
      </c>
    </row>
    <row r="4184" spans="1:2" x14ac:dyDescent="0.25">
      <c r="A4184" s="79">
        <v>42910.208333333336</v>
      </c>
      <c r="B4184" s="78">
        <v>2.8149999999999999</v>
      </c>
    </row>
    <row r="4185" spans="1:2" x14ac:dyDescent="0.25">
      <c r="A4185" s="79">
        <v>42910.25</v>
      </c>
      <c r="B4185" s="78">
        <v>0.04</v>
      </c>
    </row>
    <row r="4186" spans="1:2" x14ac:dyDescent="0.25">
      <c r="A4186" s="79">
        <v>42910.291666666664</v>
      </c>
      <c r="B4186" s="78">
        <v>4.2000000000000003E-2</v>
      </c>
    </row>
    <row r="4187" spans="1:2" x14ac:dyDescent="0.25">
      <c r="A4187" s="79">
        <v>42910.333333333336</v>
      </c>
      <c r="B4187" s="78">
        <v>4.2000000000000003E-2</v>
      </c>
    </row>
    <row r="4188" spans="1:2" x14ac:dyDescent="0.25">
      <c r="A4188" s="79">
        <v>42910.375</v>
      </c>
      <c r="B4188" s="78">
        <v>4.1000000000000002E-2</v>
      </c>
    </row>
    <row r="4189" spans="1:2" x14ac:dyDescent="0.25">
      <c r="A4189" s="79">
        <v>42910.416666666664</v>
      </c>
      <c r="B4189" s="78">
        <v>4.2999999999999997E-2</v>
      </c>
    </row>
    <row r="4190" spans="1:2" x14ac:dyDescent="0.25">
      <c r="A4190" s="79">
        <v>42910.458333333336</v>
      </c>
      <c r="B4190" s="78">
        <v>4.7E-2</v>
      </c>
    </row>
    <row r="4191" spans="1:2" x14ac:dyDescent="0.25">
      <c r="A4191" s="79">
        <v>42910.5</v>
      </c>
      <c r="B4191" s="78">
        <v>4.8000000000000001E-2</v>
      </c>
    </row>
    <row r="4192" spans="1:2" x14ac:dyDescent="0.25">
      <c r="A4192" s="79">
        <v>42910.541666666664</v>
      </c>
      <c r="B4192" s="78">
        <v>4.8000000000000001E-2</v>
      </c>
    </row>
    <row r="4193" spans="1:2" x14ac:dyDescent="0.25">
      <c r="A4193" s="79">
        <v>42910.583333333336</v>
      </c>
      <c r="B4193" s="78">
        <v>4.8000000000000001E-2</v>
      </c>
    </row>
    <row r="4194" spans="1:2" x14ac:dyDescent="0.25">
      <c r="A4194" s="79">
        <v>42910.625</v>
      </c>
      <c r="B4194" s="78">
        <v>4.8000000000000001E-2</v>
      </c>
    </row>
    <row r="4195" spans="1:2" x14ac:dyDescent="0.25">
      <c r="A4195" s="79">
        <v>42910.666666666664</v>
      </c>
      <c r="B4195" s="78">
        <v>4.7E-2</v>
      </c>
    </row>
    <row r="4196" spans="1:2" x14ac:dyDescent="0.25">
      <c r="A4196" s="79">
        <v>42910.708333333336</v>
      </c>
      <c r="B4196" s="78">
        <v>4.9000000000000002E-2</v>
      </c>
    </row>
    <row r="4197" spans="1:2" x14ac:dyDescent="0.25">
      <c r="A4197" s="79">
        <v>42910.75</v>
      </c>
      <c r="B4197" s="78">
        <v>4.9000000000000002E-2</v>
      </c>
    </row>
    <row r="4198" spans="1:2" x14ac:dyDescent="0.25">
      <c r="A4198" s="79">
        <v>42910.791666666664</v>
      </c>
      <c r="B4198" s="78">
        <v>0.05</v>
      </c>
    </row>
    <row r="4199" spans="1:2" x14ac:dyDescent="0.25">
      <c r="A4199" s="79">
        <v>42910.833333333336</v>
      </c>
      <c r="B4199" s="78">
        <v>4.8000000000000001E-2</v>
      </c>
    </row>
    <row r="4200" spans="1:2" x14ac:dyDescent="0.25">
      <c r="A4200" s="79">
        <v>42910.875</v>
      </c>
      <c r="B4200" s="78">
        <v>0.71099999999999997</v>
      </c>
    </row>
    <row r="4201" spans="1:2" x14ac:dyDescent="0.25">
      <c r="A4201" s="79">
        <v>42910.916666666664</v>
      </c>
      <c r="B4201" s="78">
        <v>4.5209999999999999</v>
      </c>
    </row>
    <row r="4202" spans="1:2" x14ac:dyDescent="0.25">
      <c r="A4202" s="79">
        <v>42910.958333333336</v>
      </c>
      <c r="B4202" s="78">
        <v>5.617</v>
      </c>
    </row>
    <row r="4203" spans="1:2" x14ac:dyDescent="0.25">
      <c r="A4203" s="77">
        <v>42911</v>
      </c>
      <c r="B4203" s="78">
        <v>5.5609999999999999</v>
      </c>
    </row>
    <row r="4204" spans="1:2" x14ac:dyDescent="0.25">
      <c r="A4204" s="79">
        <v>42911.041666666664</v>
      </c>
      <c r="B4204" s="78">
        <v>5.56</v>
      </c>
    </row>
    <row r="4205" spans="1:2" x14ac:dyDescent="0.25">
      <c r="A4205" s="79">
        <v>42911.083333333336</v>
      </c>
      <c r="B4205" s="78">
        <v>5.58</v>
      </c>
    </row>
    <row r="4206" spans="1:2" x14ac:dyDescent="0.25">
      <c r="A4206" s="79">
        <v>42911.125</v>
      </c>
      <c r="B4206" s="78">
        <v>5.5780000000000003</v>
      </c>
    </row>
    <row r="4207" spans="1:2" x14ac:dyDescent="0.25">
      <c r="A4207" s="79">
        <v>42911.166666666664</v>
      </c>
      <c r="B4207" s="78">
        <v>4.7789999999999999</v>
      </c>
    </row>
    <row r="4208" spans="1:2" x14ac:dyDescent="0.25">
      <c r="A4208" s="79">
        <v>42911.208333333336</v>
      </c>
      <c r="B4208" s="78">
        <v>2.7829999999999999</v>
      </c>
    </row>
    <row r="4209" spans="1:2" x14ac:dyDescent="0.25">
      <c r="A4209" s="79">
        <v>42911.25</v>
      </c>
      <c r="B4209" s="78">
        <v>3.9E-2</v>
      </c>
    </row>
    <row r="4210" spans="1:2" x14ac:dyDescent="0.25">
      <c r="A4210" s="79">
        <v>42911.291666666664</v>
      </c>
      <c r="B4210" s="78">
        <v>3.9E-2</v>
      </c>
    </row>
    <row r="4211" spans="1:2" x14ac:dyDescent="0.25">
      <c r="A4211" s="79">
        <v>42911.333333333336</v>
      </c>
      <c r="B4211" s="78">
        <v>0.04</v>
      </c>
    </row>
    <row r="4212" spans="1:2" x14ac:dyDescent="0.25">
      <c r="A4212" s="79">
        <v>42911.375</v>
      </c>
      <c r="B4212" s="78">
        <v>4.1000000000000002E-2</v>
      </c>
    </row>
    <row r="4213" spans="1:2" x14ac:dyDescent="0.25">
      <c r="A4213" s="79">
        <v>42911.416666666664</v>
      </c>
      <c r="B4213" s="78">
        <v>4.8000000000000001E-2</v>
      </c>
    </row>
    <row r="4214" spans="1:2" x14ac:dyDescent="0.25">
      <c r="A4214" s="79">
        <v>42911.458333333336</v>
      </c>
      <c r="B4214" s="78">
        <v>4.8000000000000001E-2</v>
      </c>
    </row>
    <row r="4215" spans="1:2" x14ac:dyDescent="0.25">
      <c r="A4215" s="79">
        <v>42911.5</v>
      </c>
      <c r="B4215" s="78">
        <v>4.9000000000000002E-2</v>
      </c>
    </row>
    <row r="4216" spans="1:2" x14ac:dyDescent="0.25">
      <c r="A4216" s="79">
        <v>42911.541666666664</v>
      </c>
      <c r="B4216" s="78">
        <v>5.0999999999999997E-2</v>
      </c>
    </row>
    <row r="4217" spans="1:2" x14ac:dyDescent="0.25">
      <c r="A4217" s="79">
        <v>42911.583333333336</v>
      </c>
      <c r="B4217" s="78">
        <v>5.1999999999999998E-2</v>
      </c>
    </row>
    <row r="4218" spans="1:2" x14ac:dyDescent="0.25">
      <c r="A4218" s="79">
        <v>42911.625</v>
      </c>
      <c r="B4218" s="78">
        <v>5.1999999999999998E-2</v>
      </c>
    </row>
    <row r="4219" spans="1:2" x14ac:dyDescent="0.25">
      <c r="A4219" s="79">
        <v>42911.666666666664</v>
      </c>
      <c r="B4219" s="78">
        <v>5.0999999999999997E-2</v>
      </c>
    </row>
    <row r="4220" spans="1:2" x14ac:dyDescent="0.25">
      <c r="A4220" s="79">
        <v>42911.708333333336</v>
      </c>
      <c r="B4220" s="78">
        <v>5.2999999999999999E-2</v>
      </c>
    </row>
    <row r="4221" spans="1:2" x14ac:dyDescent="0.25">
      <c r="A4221" s="79">
        <v>42911.75</v>
      </c>
      <c r="B4221" s="78">
        <v>5.6000000000000001E-2</v>
      </c>
    </row>
    <row r="4222" spans="1:2" x14ac:dyDescent="0.25">
      <c r="A4222" s="79">
        <v>42911.791666666664</v>
      </c>
      <c r="B4222" s="78">
        <v>4.9000000000000002E-2</v>
      </c>
    </row>
    <row r="4223" spans="1:2" x14ac:dyDescent="0.25">
      <c r="A4223" s="79">
        <v>42911.833333333336</v>
      </c>
      <c r="B4223" s="78">
        <v>4.5999999999999999E-2</v>
      </c>
    </row>
    <row r="4224" spans="1:2" x14ac:dyDescent="0.25">
      <c r="A4224" s="79">
        <v>42911.875</v>
      </c>
      <c r="B4224" s="78">
        <v>0.71</v>
      </c>
    </row>
    <row r="4225" spans="1:2" x14ac:dyDescent="0.25">
      <c r="A4225" s="79">
        <v>42911.916666666664</v>
      </c>
      <c r="B4225" s="78">
        <v>4.492</v>
      </c>
    </row>
    <row r="4226" spans="1:2" x14ac:dyDescent="0.25">
      <c r="A4226" s="79">
        <v>42911.958333333336</v>
      </c>
      <c r="B4226" s="78">
        <v>5.5620000000000003</v>
      </c>
    </row>
    <row r="4227" spans="1:2" x14ac:dyDescent="0.25">
      <c r="A4227" s="77">
        <v>42912</v>
      </c>
      <c r="B4227" s="78">
        <v>5.57</v>
      </c>
    </row>
    <row r="4228" spans="1:2" x14ac:dyDescent="0.25">
      <c r="A4228" s="79">
        <v>42912.041666666664</v>
      </c>
      <c r="B4228" s="78">
        <v>5.5430000000000001</v>
      </c>
    </row>
    <row r="4229" spans="1:2" x14ac:dyDescent="0.25">
      <c r="A4229" s="79">
        <v>42912.083333333336</v>
      </c>
      <c r="B4229" s="78">
        <v>5.5229999999999997</v>
      </c>
    </row>
    <row r="4230" spans="1:2" x14ac:dyDescent="0.25">
      <c r="A4230" s="79">
        <v>42912.125</v>
      </c>
      <c r="B4230" s="78">
        <v>5.5410000000000004</v>
      </c>
    </row>
    <row r="4231" spans="1:2" x14ac:dyDescent="0.25">
      <c r="A4231" s="79">
        <v>42912.166666666664</v>
      </c>
      <c r="B4231" s="78">
        <v>4.7569999999999997</v>
      </c>
    </row>
    <row r="4232" spans="1:2" x14ac:dyDescent="0.25">
      <c r="A4232" s="79">
        <v>42912.208333333336</v>
      </c>
      <c r="B4232" s="78">
        <v>2.823</v>
      </c>
    </row>
    <row r="4233" spans="1:2" x14ac:dyDescent="0.25">
      <c r="A4233" s="79">
        <v>42912.25</v>
      </c>
      <c r="B4233" s="78">
        <v>3.9E-2</v>
      </c>
    </row>
    <row r="4234" spans="1:2" x14ac:dyDescent="0.25">
      <c r="A4234" s="79">
        <v>42912.291666666664</v>
      </c>
      <c r="B4234" s="78">
        <v>4.2000000000000003E-2</v>
      </c>
    </row>
    <row r="4235" spans="1:2" x14ac:dyDescent="0.25">
      <c r="A4235" s="79">
        <v>42912.333333333336</v>
      </c>
      <c r="B4235" s="78">
        <v>4.3999999999999997E-2</v>
      </c>
    </row>
    <row r="4236" spans="1:2" x14ac:dyDescent="0.25">
      <c r="A4236" s="79">
        <v>42912.375</v>
      </c>
      <c r="B4236" s="78">
        <v>4.5999999999999999E-2</v>
      </c>
    </row>
    <row r="4237" spans="1:2" x14ac:dyDescent="0.25">
      <c r="A4237" s="79">
        <v>42912.416666666664</v>
      </c>
      <c r="B4237" s="78">
        <v>4.9000000000000002E-2</v>
      </c>
    </row>
    <row r="4238" spans="1:2" x14ac:dyDescent="0.25">
      <c r="A4238" s="79">
        <v>42912.458333333336</v>
      </c>
      <c r="B4238" s="78">
        <v>4.7E-2</v>
      </c>
    </row>
    <row r="4239" spans="1:2" x14ac:dyDescent="0.25">
      <c r="A4239" s="79">
        <v>42912.5</v>
      </c>
      <c r="B4239" s="78">
        <v>4.7E-2</v>
      </c>
    </row>
    <row r="4240" spans="1:2" x14ac:dyDescent="0.25">
      <c r="A4240" s="79">
        <v>42912.541666666664</v>
      </c>
      <c r="B4240" s="78">
        <v>0.05</v>
      </c>
    </row>
    <row r="4241" spans="1:2" x14ac:dyDescent="0.25">
      <c r="A4241" s="79">
        <v>42912.583333333336</v>
      </c>
      <c r="B4241" s="78">
        <v>4.9000000000000002E-2</v>
      </c>
    </row>
    <row r="4242" spans="1:2" x14ac:dyDescent="0.25">
      <c r="A4242" s="79">
        <v>42912.625</v>
      </c>
      <c r="B4242" s="78">
        <v>4.8000000000000001E-2</v>
      </c>
    </row>
    <row r="4243" spans="1:2" x14ac:dyDescent="0.25">
      <c r="A4243" s="79">
        <v>42912.666666666664</v>
      </c>
      <c r="B4243" s="78">
        <v>0.05</v>
      </c>
    </row>
    <row r="4244" spans="1:2" x14ac:dyDescent="0.25">
      <c r="A4244" s="79">
        <v>42912.708333333336</v>
      </c>
      <c r="B4244" s="78">
        <v>4.5999999999999999E-2</v>
      </c>
    </row>
    <row r="4245" spans="1:2" x14ac:dyDescent="0.25">
      <c r="A4245" s="79">
        <v>42912.75</v>
      </c>
      <c r="B4245" s="78">
        <v>4.5999999999999999E-2</v>
      </c>
    </row>
    <row r="4246" spans="1:2" x14ac:dyDescent="0.25">
      <c r="A4246" s="79">
        <v>42912.791666666664</v>
      </c>
      <c r="B4246" s="78">
        <v>4.3999999999999997E-2</v>
      </c>
    </row>
    <row r="4247" spans="1:2" x14ac:dyDescent="0.25">
      <c r="A4247" s="79">
        <v>42912.833333333336</v>
      </c>
      <c r="B4247" s="78">
        <v>4.3999999999999997E-2</v>
      </c>
    </row>
    <row r="4248" spans="1:2" x14ac:dyDescent="0.25">
      <c r="A4248" s="79">
        <v>42912.875</v>
      </c>
      <c r="B4248" s="78">
        <v>0.71299999999999997</v>
      </c>
    </row>
    <row r="4249" spans="1:2" x14ac:dyDescent="0.25">
      <c r="A4249" s="79">
        <v>42912.916666666664</v>
      </c>
      <c r="B4249" s="78">
        <v>4.49</v>
      </c>
    </row>
    <row r="4250" spans="1:2" x14ac:dyDescent="0.25">
      <c r="A4250" s="79">
        <v>42912.958333333336</v>
      </c>
      <c r="B4250" s="78">
        <v>5.5789999999999997</v>
      </c>
    </row>
    <row r="4251" spans="1:2" x14ac:dyDescent="0.25">
      <c r="A4251" s="77">
        <v>42913</v>
      </c>
      <c r="B4251" s="78">
        <v>5.5490000000000004</v>
      </c>
    </row>
    <row r="4252" spans="1:2" x14ac:dyDescent="0.25">
      <c r="A4252" s="79">
        <v>42913.041666666664</v>
      </c>
      <c r="B4252" s="78">
        <v>5.5430000000000001</v>
      </c>
    </row>
    <row r="4253" spans="1:2" x14ac:dyDescent="0.25">
      <c r="A4253" s="79">
        <v>42913.083333333336</v>
      </c>
      <c r="B4253" s="78">
        <v>5.5750000000000002</v>
      </c>
    </row>
    <row r="4254" spans="1:2" x14ac:dyDescent="0.25">
      <c r="A4254" s="79">
        <v>42913.125</v>
      </c>
      <c r="B4254" s="78">
        <v>5.569</v>
      </c>
    </row>
    <row r="4255" spans="1:2" x14ac:dyDescent="0.25">
      <c r="A4255" s="79">
        <v>42913.166666666664</v>
      </c>
      <c r="B4255" s="78">
        <v>4.7770000000000001</v>
      </c>
    </row>
    <row r="4256" spans="1:2" x14ac:dyDescent="0.25">
      <c r="A4256" s="79">
        <v>42913.208333333336</v>
      </c>
      <c r="B4256" s="78">
        <v>2.827</v>
      </c>
    </row>
    <row r="4257" spans="1:2" x14ac:dyDescent="0.25">
      <c r="A4257" s="79">
        <v>42913.25</v>
      </c>
      <c r="B4257" s="78">
        <v>4.1000000000000002E-2</v>
      </c>
    </row>
    <row r="4258" spans="1:2" x14ac:dyDescent="0.25">
      <c r="A4258" s="79">
        <v>42913.291666666664</v>
      </c>
      <c r="B4258" s="78">
        <v>4.4999999999999998E-2</v>
      </c>
    </row>
    <row r="4259" spans="1:2" x14ac:dyDescent="0.25">
      <c r="A4259" s="79">
        <v>42913.333333333336</v>
      </c>
      <c r="B4259" s="78">
        <v>4.4999999999999998E-2</v>
      </c>
    </row>
    <row r="4260" spans="1:2" x14ac:dyDescent="0.25">
      <c r="A4260" s="79">
        <v>42913.375</v>
      </c>
      <c r="B4260" s="78">
        <v>4.5999999999999999E-2</v>
      </c>
    </row>
    <row r="4261" spans="1:2" x14ac:dyDescent="0.25">
      <c r="A4261" s="79">
        <v>42913.416666666664</v>
      </c>
      <c r="B4261" s="78">
        <v>4.9000000000000002E-2</v>
      </c>
    </row>
    <row r="4262" spans="1:2" x14ac:dyDescent="0.25">
      <c r="A4262" s="79">
        <v>42913.458333333336</v>
      </c>
      <c r="B4262" s="78">
        <v>5.5E-2</v>
      </c>
    </row>
    <row r="4263" spans="1:2" x14ac:dyDescent="0.25">
      <c r="A4263" s="79">
        <v>42913.5</v>
      </c>
      <c r="B4263" s="78">
        <v>5.0999999999999997E-2</v>
      </c>
    </row>
    <row r="4264" spans="1:2" x14ac:dyDescent="0.25">
      <c r="A4264" s="79">
        <v>42913.541666666664</v>
      </c>
      <c r="B4264" s="78">
        <v>5.0999999999999997E-2</v>
      </c>
    </row>
    <row r="4265" spans="1:2" x14ac:dyDescent="0.25">
      <c r="A4265" s="79">
        <v>42913.583333333336</v>
      </c>
      <c r="B4265" s="78">
        <v>4.8000000000000001E-2</v>
      </c>
    </row>
    <row r="4266" spans="1:2" x14ac:dyDescent="0.25">
      <c r="A4266" s="79">
        <v>42913.625</v>
      </c>
      <c r="B4266" s="78">
        <v>5.0999999999999997E-2</v>
      </c>
    </row>
    <row r="4267" spans="1:2" x14ac:dyDescent="0.25">
      <c r="A4267" s="79">
        <v>42913.666666666664</v>
      </c>
      <c r="B4267" s="78">
        <v>4.8000000000000001E-2</v>
      </c>
    </row>
    <row r="4268" spans="1:2" x14ac:dyDescent="0.25">
      <c r="A4268" s="79">
        <v>42913.708333333336</v>
      </c>
      <c r="B4268" s="78">
        <v>4.8000000000000001E-2</v>
      </c>
    </row>
    <row r="4269" spans="1:2" x14ac:dyDescent="0.25">
      <c r="A4269" s="79">
        <v>42913.75</v>
      </c>
      <c r="B4269" s="78">
        <v>4.9000000000000002E-2</v>
      </c>
    </row>
    <row r="4270" spans="1:2" x14ac:dyDescent="0.25">
      <c r="A4270" s="79">
        <v>42913.791666666664</v>
      </c>
      <c r="B4270" s="78">
        <v>4.9000000000000002E-2</v>
      </c>
    </row>
    <row r="4271" spans="1:2" x14ac:dyDescent="0.25">
      <c r="A4271" s="79">
        <v>42913.833333333336</v>
      </c>
      <c r="B4271" s="78">
        <v>4.8000000000000001E-2</v>
      </c>
    </row>
    <row r="4272" spans="1:2" x14ac:dyDescent="0.25">
      <c r="A4272" s="79">
        <v>42913.875</v>
      </c>
      <c r="B4272" s="78">
        <v>0.71499999999999997</v>
      </c>
    </row>
    <row r="4273" spans="1:2" x14ac:dyDescent="0.25">
      <c r="A4273" s="79">
        <v>42913.916666666664</v>
      </c>
      <c r="B4273" s="78">
        <v>4.5149999999999997</v>
      </c>
    </row>
    <row r="4274" spans="1:2" x14ac:dyDescent="0.25">
      <c r="A4274" s="79">
        <v>42913.958333333336</v>
      </c>
      <c r="B4274" s="78">
        <v>5.5609999999999999</v>
      </c>
    </row>
    <row r="4275" spans="1:2" x14ac:dyDescent="0.25">
      <c r="A4275" s="77">
        <v>42914</v>
      </c>
      <c r="B4275" s="78">
        <v>5.5830000000000002</v>
      </c>
    </row>
    <row r="4276" spans="1:2" x14ac:dyDescent="0.25">
      <c r="A4276" s="79">
        <v>42914.041666666664</v>
      </c>
      <c r="B4276" s="78">
        <v>5.5789999999999997</v>
      </c>
    </row>
    <row r="4277" spans="1:2" x14ac:dyDescent="0.25">
      <c r="A4277" s="79">
        <v>42914.083333333336</v>
      </c>
      <c r="B4277" s="78">
        <v>5.593</v>
      </c>
    </row>
    <row r="4278" spans="1:2" x14ac:dyDescent="0.25">
      <c r="A4278" s="79">
        <v>42914.125</v>
      </c>
      <c r="B4278" s="78">
        <v>5.6059999999999999</v>
      </c>
    </row>
    <row r="4279" spans="1:2" x14ac:dyDescent="0.25">
      <c r="A4279" s="79">
        <v>42914.166666666664</v>
      </c>
      <c r="B4279" s="78">
        <v>4.8380000000000001</v>
      </c>
    </row>
    <row r="4280" spans="1:2" x14ac:dyDescent="0.25">
      <c r="A4280" s="79">
        <v>42914.208333333336</v>
      </c>
      <c r="B4280" s="78">
        <v>2.9359999999999999</v>
      </c>
    </row>
    <row r="4281" spans="1:2" x14ac:dyDescent="0.25">
      <c r="A4281" s="79">
        <v>42914.25</v>
      </c>
      <c r="B4281" s="78">
        <v>4.1000000000000002E-2</v>
      </c>
    </row>
    <row r="4282" spans="1:2" x14ac:dyDescent="0.25">
      <c r="A4282" s="79">
        <v>42914.291666666664</v>
      </c>
      <c r="B4282" s="78">
        <v>4.5999999999999999E-2</v>
      </c>
    </row>
    <row r="4283" spans="1:2" x14ac:dyDescent="0.25">
      <c r="A4283" s="79">
        <v>42914.333333333336</v>
      </c>
      <c r="B4283" s="78">
        <v>4.7E-2</v>
      </c>
    </row>
    <row r="4284" spans="1:2" x14ac:dyDescent="0.25">
      <c r="A4284" s="79">
        <v>42914.375</v>
      </c>
      <c r="B4284" s="78">
        <v>5.2999999999999999E-2</v>
      </c>
    </row>
    <row r="4285" spans="1:2" x14ac:dyDescent="0.25">
      <c r="A4285" s="79">
        <v>42914.416666666664</v>
      </c>
      <c r="B4285" s="78">
        <v>5.2999999999999999E-2</v>
      </c>
    </row>
    <row r="4286" spans="1:2" x14ac:dyDescent="0.25">
      <c r="A4286" s="79">
        <v>42914.458333333336</v>
      </c>
      <c r="B4286" s="78">
        <v>5.6000000000000001E-2</v>
      </c>
    </row>
    <row r="4287" spans="1:2" x14ac:dyDescent="0.25">
      <c r="A4287" s="79">
        <v>42914.5</v>
      </c>
      <c r="B4287" s="78">
        <v>0.06</v>
      </c>
    </row>
    <row r="4288" spans="1:2" x14ac:dyDescent="0.25">
      <c r="A4288" s="79">
        <v>42914.541666666664</v>
      </c>
      <c r="B4288" s="78">
        <v>5.3999999999999999E-2</v>
      </c>
    </row>
    <row r="4289" spans="1:2" x14ac:dyDescent="0.25">
      <c r="A4289" s="79">
        <v>42914.583333333336</v>
      </c>
      <c r="B4289" s="78">
        <v>5.5E-2</v>
      </c>
    </row>
    <row r="4290" spans="1:2" x14ac:dyDescent="0.25">
      <c r="A4290" s="79">
        <v>42914.625</v>
      </c>
      <c r="B4290" s="78">
        <v>5.5E-2</v>
      </c>
    </row>
    <row r="4291" spans="1:2" x14ac:dyDescent="0.25">
      <c r="A4291" s="79">
        <v>42914.666666666664</v>
      </c>
      <c r="B4291" s="78">
        <v>5.3999999999999999E-2</v>
      </c>
    </row>
    <row r="4292" spans="1:2" x14ac:dyDescent="0.25">
      <c r="A4292" s="79">
        <v>42914.708333333336</v>
      </c>
      <c r="B4292" s="78">
        <v>5.6000000000000001E-2</v>
      </c>
    </row>
    <row r="4293" spans="1:2" x14ac:dyDescent="0.25">
      <c r="A4293" s="79">
        <v>42914.75</v>
      </c>
      <c r="B4293" s="78">
        <v>5.3999999999999999E-2</v>
      </c>
    </row>
    <row r="4294" spans="1:2" x14ac:dyDescent="0.25">
      <c r="A4294" s="79">
        <v>42914.791666666664</v>
      </c>
      <c r="B4294" s="78">
        <v>5.2999999999999999E-2</v>
      </c>
    </row>
    <row r="4295" spans="1:2" x14ac:dyDescent="0.25">
      <c r="A4295" s="79">
        <v>42914.833333333336</v>
      </c>
      <c r="B4295" s="78">
        <v>5.0999999999999997E-2</v>
      </c>
    </row>
    <row r="4296" spans="1:2" x14ac:dyDescent="0.25">
      <c r="A4296" s="79">
        <v>42914.875</v>
      </c>
      <c r="B4296" s="78">
        <v>0.71499999999999997</v>
      </c>
    </row>
    <row r="4297" spans="1:2" x14ac:dyDescent="0.25">
      <c r="A4297" s="79">
        <v>42914.916666666664</v>
      </c>
      <c r="B4297" s="78">
        <v>4.54</v>
      </c>
    </row>
    <row r="4298" spans="1:2" x14ac:dyDescent="0.25">
      <c r="A4298" s="79">
        <v>42914.958333333336</v>
      </c>
      <c r="B4298" s="78">
        <v>5.5659999999999998</v>
      </c>
    </row>
    <row r="4299" spans="1:2" x14ac:dyDescent="0.25">
      <c r="A4299" s="77">
        <v>42915</v>
      </c>
      <c r="B4299" s="78">
        <v>5.5490000000000004</v>
      </c>
    </row>
    <row r="4300" spans="1:2" x14ac:dyDescent="0.25">
      <c r="A4300" s="79">
        <v>42915.041666666664</v>
      </c>
      <c r="B4300" s="78">
        <v>5.5739999999999998</v>
      </c>
    </row>
    <row r="4301" spans="1:2" x14ac:dyDescent="0.25">
      <c r="A4301" s="79">
        <v>42915.083333333336</v>
      </c>
      <c r="B4301" s="78">
        <v>5.5730000000000004</v>
      </c>
    </row>
    <row r="4302" spans="1:2" x14ac:dyDescent="0.25">
      <c r="A4302" s="79">
        <v>42915.125</v>
      </c>
      <c r="B4302" s="78">
        <v>5.5679999999999996</v>
      </c>
    </row>
    <row r="4303" spans="1:2" x14ac:dyDescent="0.25">
      <c r="A4303" s="79">
        <v>42915.166666666664</v>
      </c>
      <c r="B4303" s="78">
        <v>4.8049999999999997</v>
      </c>
    </row>
    <row r="4304" spans="1:2" x14ac:dyDescent="0.25">
      <c r="A4304" s="79">
        <v>42915.208333333336</v>
      </c>
      <c r="B4304" s="78">
        <v>2.9159999999999999</v>
      </c>
    </row>
    <row r="4305" spans="1:2" x14ac:dyDescent="0.25">
      <c r="A4305" s="79">
        <v>42915.25</v>
      </c>
      <c r="B4305" s="78">
        <v>4.2000000000000003E-2</v>
      </c>
    </row>
    <row r="4306" spans="1:2" x14ac:dyDescent="0.25">
      <c r="A4306" s="79">
        <v>42915.291666666664</v>
      </c>
      <c r="B4306" s="78">
        <v>4.4999999999999998E-2</v>
      </c>
    </row>
    <row r="4307" spans="1:2" x14ac:dyDescent="0.25">
      <c r="A4307" s="79">
        <v>42915.333333333336</v>
      </c>
      <c r="B4307" s="78">
        <v>4.5999999999999999E-2</v>
      </c>
    </row>
    <row r="4308" spans="1:2" x14ac:dyDescent="0.25">
      <c r="A4308" s="79">
        <v>42915.375</v>
      </c>
      <c r="B4308" s="78">
        <v>4.4999999999999998E-2</v>
      </c>
    </row>
    <row r="4309" spans="1:2" x14ac:dyDescent="0.25">
      <c r="A4309" s="79">
        <v>42915.416666666664</v>
      </c>
      <c r="B4309" s="78">
        <v>4.5999999999999999E-2</v>
      </c>
    </row>
    <row r="4310" spans="1:2" x14ac:dyDescent="0.25">
      <c r="A4310" s="79">
        <v>42915.458333333336</v>
      </c>
      <c r="B4310" s="78">
        <v>5.0999999999999997E-2</v>
      </c>
    </row>
    <row r="4311" spans="1:2" x14ac:dyDescent="0.25">
      <c r="A4311" s="79">
        <v>42915.5</v>
      </c>
      <c r="B4311" s="78">
        <v>5.5E-2</v>
      </c>
    </row>
    <row r="4312" spans="1:2" x14ac:dyDescent="0.25">
      <c r="A4312" s="79">
        <v>42915.541666666664</v>
      </c>
      <c r="B4312" s="78">
        <v>5.1999999999999998E-2</v>
      </c>
    </row>
    <row r="4313" spans="1:2" x14ac:dyDescent="0.25">
      <c r="A4313" s="79">
        <v>42915.583333333336</v>
      </c>
      <c r="B4313" s="78">
        <v>5.1999999999999998E-2</v>
      </c>
    </row>
    <row r="4314" spans="1:2" x14ac:dyDescent="0.25">
      <c r="A4314" s="79">
        <v>42915.625</v>
      </c>
      <c r="B4314" s="78">
        <v>4.9000000000000002E-2</v>
      </c>
    </row>
    <row r="4315" spans="1:2" x14ac:dyDescent="0.25">
      <c r="A4315" s="79">
        <v>42915.666666666664</v>
      </c>
      <c r="B4315" s="78">
        <v>4.9000000000000002E-2</v>
      </c>
    </row>
    <row r="4316" spans="1:2" x14ac:dyDescent="0.25">
      <c r="A4316" s="79">
        <v>42915.708333333336</v>
      </c>
      <c r="B4316" s="78">
        <v>0.05</v>
      </c>
    </row>
    <row r="4317" spans="1:2" x14ac:dyDescent="0.25">
      <c r="A4317" s="79">
        <v>42915.75</v>
      </c>
      <c r="B4317" s="78">
        <v>5.0999999999999997E-2</v>
      </c>
    </row>
    <row r="4318" spans="1:2" x14ac:dyDescent="0.25">
      <c r="A4318" s="79">
        <v>42915.791666666664</v>
      </c>
      <c r="B4318" s="78">
        <v>4.8000000000000001E-2</v>
      </c>
    </row>
    <row r="4319" spans="1:2" x14ac:dyDescent="0.25">
      <c r="A4319" s="79">
        <v>42915.833333333336</v>
      </c>
      <c r="B4319" s="78">
        <v>4.8000000000000001E-2</v>
      </c>
    </row>
    <row r="4320" spans="1:2" x14ac:dyDescent="0.25">
      <c r="A4320" s="79">
        <v>42915.875</v>
      </c>
      <c r="B4320" s="78">
        <v>0.72399999999999998</v>
      </c>
    </row>
    <row r="4321" spans="1:2" x14ac:dyDescent="0.25">
      <c r="A4321" s="79">
        <v>42915.916666666664</v>
      </c>
      <c r="B4321" s="78">
        <v>4.532</v>
      </c>
    </row>
    <row r="4322" spans="1:2" x14ac:dyDescent="0.25">
      <c r="A4322" s="79">
        <v>42915.958333333336</v>
      </c>
      <c r="B4322" s="78">
        <v>5.5759999999999996</v>
      </c>
    </row>
    <row r="4323" spans="1:2" x14ac:dyDescent="0.25">
      <c r="A4323" s="77">
        <v>42916</v>
      </c>
      <c r="B4323" s="78">
        <v>5.577</v>
      </c>
    </row>
    <row r="4324" spans="1:2" x14ac:dyDescent="0.25">
      <c r="A4324" s="79">
        <v>42916.041666666664</v>
      </c>
      <c r="B4324" s="78">
        <v>5.7460000000000004</v>
      </c>
    </row>
    <row r="4325" spans="1:2" x14ac:dyDescent="0.25">
      <c r="A4325" s="79">
        <v>42916.083333333336</v>
      </c>
      <c r="B4325" s="78">
        <v>5.7389999999999999</v>
      </c>
    </row>
    <row r="4326" spans="1:2" x14ac:dyDescent="0.25">
      <c r="A4326" s="79">
        <v>42916.125</v>
      </c>
      <c r="B4326" s="78">
        <v>5.742</v>
      </c>
    </row>
    <row r="4327" spans="1:2" x14ac:dyDescent="0.25">
      <c r="A4327" s="79">
        <v>42916.166666666664</v>
      </c>
      <c r="B4327" s="78">
        <v>2.4180000000000001</v>
      </c>
    </row>
    <row r="4328" spans="1:2" x14ac:dyDescent="0.25">
      <c r="A4328" s="79">
        <v>42916.208333333336</v>
      </c>
      <c r="B4328" s="78">
        <v>0.92600000000000005</v>
      </c>
    </row>
    <row r="4329" spans="1:2" x14ac:dyDescent="0.25">
      <c r="A4329" s="79">
        <v>42916.25</v>
      </c>
      <c r="B4329" s="78">
        <v>3.5999999999999997E-2</v>
      </c>
    </row>
    <row r="4330" spans="1:2" x14ac:dyDescent="0.25">
      <c r="A4330" s="79">
        <v>42916.291666666664</v>
      </c>
      <c r="B4330" s="78">
        <v>0.04</v>
      </c>
    </row>
    <row r="4331" spans="1:2" x14ac:dyDescent="0.25">
      <c r="A4331" s="79">
        <v>42916.333333333336</v>
      </c>
      <c r="B4331" s="78">
        <v>4.2000000000000003E-2</v>
      </c>
    </row>
    <row r="4332" spans="1:2" x14ac:dyDescent="0.25">
      <c r="A4332" s="79">
        <v>42916.375</v>
      </c>
      <c r="B4332" s="78">
        <v>4.2000000000000003E-2</v>
      </c>
    </row>
    <row r="4333" spans="1:2" x14ac:dyDescent="0.25">
      <c r="A4333" s="79">
        <v>42916.416666666664</v>
      </c>
      <c r="B4333" s="78">
        <v>4.5999999999999999E-2</v>
      </c>
    </row>
    <row r="4334" spans="1:2" x14ac:dyDescent="0.25">
      <c r="A4334" s="79">
        <v>42916.458333333336</v>
      </c>
      <c r="B4334" s="78">
        <v>4.9000000000000002E-2</v>
      </c>
    </row>
    <row r="4335" spans="1:2" x14ac:dyDescent="0.25">
      <c r="A4335" s="79">
        <v>42916.5</v>
      </c>
      <c r="B4335" s="78">
        <v>5.0999999999999997E-2</v>
      </c>
    </row>
    <row r="4336" spans="1:2" x14ac:dyDescent="0.25">
      <c r="A4336" s="79">
        <v>42916.541666666664</v>
      </c>
      <c r="B4336" s="78">
        <v>5.0999999999999997E-2</v>
      </c>
    </row>
    <row r="4337" spans="1:2" x14ac:dyDescent="0.25">
      <c r="A4337" s="79">
        <v>42916.583333333336</v>
      </c>
      <c r="B4337" s="78">
        <v>0.05</v>
      </c>
    </row>
    <row r="4338" spans="1:2" x14ac:dyDescent="0.25">
      <c r="A4338" s="79">
        <v>42916.625</v>
      </c>
      <c r="B4338" s="78">
        <v>4.7E-2</v>
      </c>
    </row>
    <row r="4339" spans="1:2" x14ac:dyDescent="0.25">
      <c r="A4339" s="79">
        <v>42916.666666666664</v>
      </c>
      <c r="B4339" s="78">
        <v>4.5999999999999999E-2</v>
      </c>
    </row>
    <row r="4340" spans="1:2" x14ac:dyDescent="0.25">
      <c r="A4340" s="79">
        <v>42916.708333333336</v>
      </c>
      <c r="B4340" s="78">
        <v>4.4999999999999998E-2</v>
      </c>
    </row>
    <row r="4341" spans="1:2" x14ac:dyDescent="0.25">
      <c r="A4341" s="79">
        <v>42916.75</v>
      </c>
      <c r="B4341" s="78">
        <v>4.4999999999999998E-2</v>
      </c>
    </row>
    <row r="4342" spans="1:2" x14ac:dyDescent="0.25">
      <c r="A4342" s="79">
        <v>42916.791666666664</v>
      </c>
      <c r="B4342" s="78">
        <v>4.3999999999999997E-2</v>
      </c>
    </row>
    <row r="4343" spans="1:2" x14ac:dyDescent="0.25">
      <c r="A4343" s="79">
        <v>42916.833333333336</v>
      </c>
      <c r="B4343" s="78">
        <v>4.2000000000000003E-2</v>
      </c>
    </row>
    <row r="4344" spans="1:2" x14ac:dyDescent="0.25">
      <c r="A4344" s="79">
        <v>42916.875</v>
      </c>
      <c r="B4344" s="78">
        <v>3.004</v>
      </c>
    </row>
    <row r="4345" spans="1:2" x14ac:dyDescent="0.25">
      <c r="A4345" s="79">
        <v>42916.916666666664</v>
      </c>
      <c r="B4345" s="78">
        <v>5.47</v>
      </c>
    </row>
    <row r="4346" spans="1:2" x14ac:dyDescent="0.25">
      <c r="A4346" s="79">
        <v>42916.958333333336</v>
      </c>
      <c r="B4346" s="78">
        <v>5.74</v>
      </c>
    </row>
    <row r="4347" spans="1:2" x14ac:dyDescent="0.25">
      <c r="A4347" s="77">
        <v>42917</v>
      </c>
      <c r="B4347" s="78">
        <v>7.6550000000000002</v>
      </c>
    </row>
    <row r="4348" spans="1:2" x14ac:dyDescent="0.25">
      <c r="A4348" s="79">
        <v>42917.041666666664</v>
      </c>
      <c r="B4348" s="78">
        <v>7.66</v>
      </c>
    </row>
    <row r="4349" spans="1:2" x14ac:dyDescent="0.25">
      <c r="A4349" s="79">
        <v>42917.083333333336</v>
      </c>
      <c r="B4349" s="78">
        <v>7.67</v>
      </c>
    </row>
    <row r="4350" spans="1:2" x14ac:dyDescent="0.25">
      <c r="A4350" s="79">
        <v>42917.125</v>
      </c>
      <c r="B4350" s="78">
        <v>7.6660000000000004</v>
      </c>
    </row>
    <row r="4351" spans="1:2" x14ac:dyDescent="0.25">
      <c r="A4351" s="79">
        <v>42917.166666666664</v>
      </c>
      <c r="B4351" s="78">
        <v>3.4119999999999999</v>
      </c>
    </row>
    <row r="4352" spans="1:2" x14ac:dyDescent="0.25">
      <c r="A4352" s="79">
        <v>42917.208333333336</v>
      </c>
      <c r="B4352" s="78">
        <v>1.3480000000000001</v>
      </c>
    </row>
    <row r="4353" spans="1:2" x14ac:dyDescent="0.25">
      <c r="A4353" s="79">
        <v>42917.25</v>
      </c>
      <c r="B4353" s="78">
        <v>4.3999999999999997E-2</v>
      </c>
    </row>
    <row r="4354" spans="1:2" x14ac:dyDescent="0.25">
      <c r="A4354" s="79">
        <v>42917.291666666664</v>
      </c>
      <c r="B4354" s="78">
        <v>4.4999999999999998E-2</v>
      </c>
    </row>
    <row r="4355" spans="1:2" x14ac:dyDescent="0.25">
      <c r="A4355" s="79">
        <v>42917.333333333336</v>
      </c>
      <c r="B4355" s="78">
        <v>4.5999999999999999E-2</v>
      </c>
    </row>
    <row r="4356" spans="1:2" x14ac:dyDescent="0.25">
      <c r="A4356" s="79">
        <v>42917.375</v>
      </c>
      <c r="B4356" s="78">
        <v>4.8000000000000001E-2</v>
      </c>
    </row>
    <row r="4357" spans="1:2" x14ac:dyDescent="0.25">
      <c r="A4357" s="79">
        <v>42917.416666666664</v>
      </c>
      <c r="B4357" s="78">
        <v>0.05</v>
      </c>
    </row>
    <row r="4358" spans="1:2" x14ac:dyDescent="0.25">
      <c r="A4358" s="79">
        <v>42917.458333333336</v>
      </c>
      <c r="B4358" s="78">
        <v>5.3999999999999999E-2</v>
      </c>
    </row>
    <row r="4359" spans="1:2" x14ac:dyDescent="0.25">
      <c r="A4359" s="79">
        <v>42917.5</v>
      </c>
      <c r="B4359" s="78">
        <v>5.3999999999999999E-2</v>
      </c>
    </row>
    <row r="4360" spans="1:2" x14ac:dyDescent="0.25">
      <c r="A4360" s="79">
        <v>42917.541666666664</v>
      </c>
      <c r="B4360" s="78">
        <v>5.3999999999999999E-2</v>
      </c>
    </row>
    <row r="4361" spans="1:2" x14ac:dyDescent="0.25">
      <c r="A4361" s="79">
        <v>42917.583333333336</v>
      </c>
      <c r="B4361" s="78">
        <v>5.2999999999999999E-2</v>
      </c>
    </row>
    <row r="4362" spans="1:2" x14ac:dyDescent="0.25">
      <c r="A4362" s="79">
        <v>42917.625</v>
      </c>
      <c r="B4362" s="78">
        <v>5.2999999999999999E-2</v>
      </c>
    </row>
    <row r="4363" spans="1:2" x14ac:dyDescent="0.25">
      <c r="A4363" s="79">
        <v>42917.666666666664</v>
      </c>
      <c r="B4363" s="78">
        <v>5.1999999999999998E-2</v>
      </c>
    </row>
    <row r="4364" spans="1:2" x14ac:dyDescent="0.25">
      <c r="A4364" s="79">
        <v>42917.708333333336</v>
      </c>
      <c r="B4364" s="78">
        <v>5.3999999999999999E-2</v>
      </c>
    </row>
    <row r="4365" spans="1:2" x14ac:dyDescent="0.25">
      <c r="A4365" s="79">
        <v>42917.75</v>
      </c>
      <c r="B4365" s="78">
        <v>5.3999999999999999E-2</v>
      </c>
    </row>
    <row r="4366" spans="1:2" x14ac:dyDescent="0.25">
      <c r="A4366" s="79">
        <v>42917.791666666664</v>
      </c>
      <c r="B4366" s="78">
        <v>5.2999999999999999E-2</v>
      </c>
    </row>
    <row r="4367" spans="1:2" x14ac:dyDescent="0.25">
      <c r="A4367" s="79">
        <v>42917.833333333336</v>
      </c>
      <c r="B4367" s="78">
        <v>5.3999999999999999E-2</v>
      </c>
    </row>
    <row r="4368" spans="1:2" x14ac:dyDescent="0.25">
      <c r="A4368" s="79">
        <v>42917.875</v>
      </c>
      <c r="B4368" s="78">
        <v>4.0209999999999999</v>
      </c>
    </row>
    <row r="4369" spans="1:2" x14ac:dyDescent="0.25">
      <c r="A4369" s="79">
        <v>42917.916666666664</v>
      </c>
      <c r="B4369" s="78">
        <v>7.2759999999999998</v>
      </c>
    </row>
    <row r="4370" spans="1:2" x14ac:dyDescent="0.25">
      <c r="A4370" s="79">
        <v>42917.958333333336</v>
      </c>
      <c r="B4370" s="78">
        <v>7.66</v>
      </c>
    </row>
    <row r="4371" spans="1:2" x14ac:dyDescent="0.25">
      <c r="A4371" s="77">
        <v>42918</v>
      </c>
      <c r="B4371" s="78">
        <v>7.7830000000000004</v>
      </c>
    </row>
    <row r="4372" spans="1:2" x14ac:dyDescent="0.25">
      <c r="A4372" s="79">
        <v>42918.041666666664</v>
      </c>
      <c r="B4372" s="78">
        <v>7.7830000000000004</v>
      </c>
    </row>
    <row r="4373" spans="1:2" x14ac:dyDescent="0.25">
      <c r="A4373" s="79">
        <v>42918.083333333336</v>
      </c>
      <c r="B4373" s="78">
        <v>7.782</v>
      </c>
    </row>
    <row r="4374" spans="1:2" x14ac:dyDescent="0.25">
      <c r="A4374" s="79">
        <v>42918.125</v>
      </c>
      <c r="B4374" s="78">
        <v>7.7830000000000004</v>
      </c>
    </row>
    <row r="4375" spans="1:2" x14ac:dyDescent="0.25">
      <c r="A4375" s="79">
        <v>42918.166666666664</v>
      </c>
      <c r="B4375" s="78">
        <v>1.972</v>
      </c>
    </row>
    <row r="4376" spans="1:2" x14ac:dyDescent="0.25">
      <c r="A4376" s="79">
        <v>42918.208333333336</v>
      </c>
      <c r="B4376" s="78">
        <v>2.9000000000000001E-2</v>
      </c>
    </row>
    <row r="4377" spans="1:2" x14ac:dyDescent="0.25">
      <c r="A4377" s="79">
        <v>42918.25</v>
      </c>
      <c r="B4377" s="78">
        <v>0.02</v>
      </c>
    </row>
    <row r="4378" spans="1:2" x14ac:dyDescent="0.25">
      <c r="A4378" s="79">
        <v>42918.291666666664</v>
      </c>
      <c r="B4378" s="78">
        <v>2.1000000000000001E-2</v>
      </c>
    </row>
    <row r="4379" spans="1:2" x14ac:dyDescent="0.25">
      <c r="A4379" s="79">
        <v>42918.333333333336</v>
      </c>
      <c r="B4379" s="78">
        <v>2.1000000000000001E-2</v>
      </c>
    </row>
    <row r="4380" spans="1:2" x14ac:dyDescent="0.25">
      <c r="A4380" s="79">
        <v>42918.375</v>
      </c>
      <c r="B4380" s="78">
        <v>2.1999999999999999E-2</v>
      </c>
    </row>
    <row r="4381" spans="1:2" x14ac:dyDescent="0.25">
      <c r="A4381" s="79">
        <v>42918.416666666664</v>
      </c>
      <c r="B4381" s="78">
        <v>2.5000000000000001E-2</v>
      </c>
    </row>
    <row r="4382" spans="1:2" x14ac:dyDescent="0.25">
      <c r="A4382" s="79">
        <v>42918.458333333336</v>
      </c>
      <c r="B4382" s="78">
        <v>2.5000000000000001E-2</v>
      </c>
    </row>
    <row r="4383" spans="1:2" x14ac:dyDescent="0.25">
      <c r="A4383" s="79">
        <v>42918.5</v>
      </c>
      <c r="B4383" s="78">
        <v>2.9000000000000001E-2</v>
      </c>
    </row>
    <row r="4384" spans="1:2" x14ac:dyDescent="0.25">
      <c r="A4384" s="79">
        <v>42918.541666666664</v>
      </c>
      <c r="B4384" s="78">
        <v>2.8000000000000001E-2</v>
      </c>
    </row>
    <row r="4385" spans="1:2" x14ac:dyDescent="0.25">
      <c r="A4385" s="79">
        <v>42918.583333333336</v>
      </c>
      <c r="B4385" s="78">
        <v>2.7E-2</v>
      </c>
    </row>
    <row r="4386" spans="1:2" x14ac:dyDescent="0.25">
      <c r="A4386" s="79">
        <v>42918.625</v>
      </c>
      <c r="B4386" s="78">
        <v>0.03</v>
      </c>
    </row>
    <row r="4387" spans="1:2" x14ac:dyDescent="0.25">
      <c r="A4387" s="79">
        <v>42918.666666666664</v>
      </c>
      <c r="B4387" s="78">
        <v>3.2000000000000001E-2</v>
      </c>
    </row>
    <row r="4388" spans="1:2" x14ac:dyDescent="0.25">
      <c r="A4388" s="79">
        <v>42918.708333333336</v>
      </c>
      <c r="B4388" s="78">
        <v>3.3000000000000002E-2</v>
      </c>
    </row>
    <row r="4389" spans="1:2" x14ac:dyDescent="0.25">
      <c r="A4389" s="79">
        <v>42918.75</v>
      </c>
      <c r="B4389" s="78">
        <v>3.3000000000000002E-2</v>
      </c>
    </row>
    <row r="4390" spans="1:2" x14ac:dyDescent="0.25">
      <c r="A4390" s="79">
        <v>42918.791666666664</v>
      </c>
      <c r="B4390" s="78">
        <v>3.2000000000000001E-2</v>
      </c>
    </row>
    <row r="4391" spans="1:2" x14ac:dyDescent="0.25">
      <c r="A4391" s="79">
        <v>42918.833333333336</v>
      </c>
      <c r="B4391" s="78">
        <v>2.7E-2</v>
      </c>
    </row>
    <row r="4392" spans="1:2" x14ac:dyDescent="0.25">
      <c r="A4392" s="79">
        <v>42918.875</v>
      </c>
      <c r="B4392" s="78">
        <v>5.4509999999999996</v>
      </c>
    </row>
    <row r="4393" spans="1:2" x14ac:dyDescent="0.25">
      <c r="A4393" s="79">
        <v>42918.916666666664</v>
      </c>
      <c r="B4393" s="78">
        <v>7.7839999999999998</v>
      </c>
    </row>
    <row r="4394" spans="1:2" x14ac:dyDescent="0.25">
      <c r="A4394" s="79">
        <v>42918.958333333336</v>
      </c>
      <c r="B4394" s="78">
        <v>7.7839999999999998</v>
      </c>
    </row>
    <row r="4395" spans="1:2" x14ac:dyDescent="0.25">
      <c r="A4395" s="77">
        <v>42919</v>
      </c>
      <c r="B4395" s="78">
        <v>7.6449999999999996</v>
      </c>
    </row>
    <row r="4396" spans="1:2" x14ac:dyDescent="0.25">
      <c r="A4396" s="79">
        <v>42919.041666666664</v>
      </c>
      <c r="B4396" s="78">
        <v>7.657</v>
      </c>
    </row>
    <row r="4397" spans="1:2" x14ac:dyDescent="0.25">
      <c r="A4397" s="79">
        <v>42919.083333333336</v>
      </c>
      <c r="B4397" s="78">
        <v>7.6589999999999998</v>
      </c>
    </row>
    <row r="4398" spans="1:2" x14ac:dyDescent="0.25">
      <c r="A4398" s="79">
        <v>42919.125</v>
      </c>
      <c r="B4398" s="78">
        <v>7.6589999999999998</v>
      </c>
    </row>
    <row r="4399" spans="1:2" x14ac:dyDescent="0.25">
      <c r="A4399" s="79">
        <v>42919.166666666664</v>
      </c>
      <c r="B4399" s="78">
        <v>3.5089999999999999</v>
      </c>
    </row>
    <row r="4400" spans="1:2" x14ac:dyDescent="0.25">
      <c r="A4400" s="79">
        <v>42919.208333333336</v>
      </c>
      <c r="B4400" s="78">
        <v>1.38</v>
      </c>
    </row>
    <row r="4401" spans="1:2" x14ac:dyDescent="0.25">
      <c r="A4401" s="79">
        <v>42919.25</v>
      </c>
      <c r="B4401" s="78">
        <v>4.8000000000000001E-2</v>
      </c>
    </row>
    <row r="4402" spans="1:2" x14ac:dyDescent="0.25">
      <c r="A4402" s="79">
        <v>42919.291666666664</v>
      </c>
      <c r="B4402" s="78">
        <v>5.0999999999999997E-2</v>
      </c>
    </row>
    <row r="4403" spans="1:2" x14ac:dyDescent="0.25">
      <c r="A4403" s="79">
        <v>42919.333333333336</v>
      </c>
      <c r="B4403" s="78">
        <v>5.2999999999999999E-2</v>
      </c>
    </row>
    <row r="4404" spans="1:2" x14ac:dyDescent="0.25">
      <c r="A4404" s="79">
        <v>42919.375</v>
      </c>
      <c r="B4404" s="78">
        <v>5.6000000000000001E-2</v>
      </c>
    </row>
    <row r="4405" spans="1:2" x14ac:dyDescent="0.25">
      <c r="A4405" s="79">
        <v>42919.416666666664</v>
      </c>
      <c r="B4405" s="78">
        <v>5.7000000000000002E-2</v>
      </c>
    </row>
    <row r="4406" spans="1:2" x14ac:dyDescent="0.25">
      <c r="A4406" s="79">
        <v>42919.458333333336</v>
      </c>
      <c r="B4406" s="78">
        <v>5.8999999999999997E-2</v>
      </c>
    </row>
    <row r="4407" spans="1:2" x14ac:dyDescent="0.25">
      <c r="A4407" s="79">
        <v>42919.5</v>
      </c>
      <c r="B4407" s="78">
        <v>5.8999999999999997E-2</v>
      </c>
    </row>
    <row r="4408" spans="1:2" x14ac:dyDescent="0.25">
      <c r="A4408" s="79">
        <v>42919.541666666664</v>
      </c>
      <c r="B4408" s="78">
        <v>6.5000000000000002E-2</v>
      </c>
    </row>
    <row r="4409" spans="1:2" x14ac:dyDescent="0.25">
      <c r="A4409" s="79">
        <v>42919.583333333336</v>
      </c>
      <c r="B4409" s="78">
        <v>6.4000000000000001E-2</v>
      </c>
    </row>
    <row r="4410" spans="1:2" x14ac:dyDescent="0.25">
      <c r="A4410" s="79">
        <v>42919.625</v>
      </c>
      <c r="B4410" s="78">
        <v>6.3E-2</v>
      </c>
    </row>
    <row r="4411" spans="1:2" x14ac:dyDescent="0.25">
      <c r="A4411" s="79">
        <v>42919.666666666664</v>
      </c>
      <c r="B4411" s="78">
        <v>6.2E-2</v>
      </c>
    </row>
    <row r="4412" spans="1:2" x14ac:dyDescent="0.25">
      <c r="A4412" s="79">
        <v>42919.708333333336</v>
      </c>
      <c r="B4412" s="78">
        <v>6.0999999999999999E-2</v>
      </c>
    </row>
    <row r="4413" spans="1:2" x14ac:dyDescent="0.25">
      <c r="A4413" s="79">
        <v>42919.75</v>
      </c>
      <c r="B4413" s="78">
        <v>6.0999999999999999E-2</v>
      </c>
    </row>
    <row r="4414" spans="1:2" x14ac:dyDescent="0.25">
      <c r="A4414" s="79">
        <v>42919.791666666664</v>
      </c>
      <c r="B4414" s="78">
        <v>5.8999999999999997E-2</v>
      </c>
    </row>
    <row r="4415" spans="1:2" x14ac:dyDescent="0.25">
      <c r="A4415" s="79">
        <v>42919.833333333336</v>
      </c>
      <c r="B4415" s="78">
        <v>5.6000000000000001E-2</v>
      </c>
    </row>
    <row r="4416" spans="1:2" x14ac:dyDescent="0.25">
      <c r="A4416" s="79">
        <v>42919.875</v>
      </c>
      <c r="B4416" s="78">
        <v>4.0289999999999999</v>
      </c>
    </row>
    <row r="4417" spans="1:2" x14ac:dyDescent="0.25">
      <c r="A4417" s="79">
        <v>42919.916666666664</v>
      </c>
      <c r="B4417" s="78">
        <v>7.2910000000000004</v>
      </c>
    </row>
    <row r="4418" spans="1:2" x14ac:dyDescent="0.25">
      <c r="A4418" s="79">
        <v>42919.958333333336</v>
      </c>
      <c r="B4418" s="78">
        <v>7.6260000000000003</v>
      </c>
    </row>
    <row r="4419" spans="1:2" x14ac:dyDescent="0.25">
      <c r="A4419" s="77">
        <v>42920</v>
      </c>
      <c r="B4419" s="78">
        <v>7.4189999999999996</v>
      </c>
    </row>
    <row r="4420" spans="1:2" x14ac:dyDescent="0.25">
      <c r="A4420" s="79">
        <v>42920.041666666664</v>
      </c>
      <c r="B4420" s="78">
        <v>7.4119999999999999</v>
      </c>
    </row>
    <row r="4421" spans="1:2" x14ac:dyDescent="0.25">
      <c r="A4421" s="79">
        <v>42920.083333333336</v>
      </c>
      <c r="B4421" s="78">
        <v>7.4569999999999999</v>
      </c>
    </row>
    <row r="4422" spans="1:2" x14ac:dyDescent="0.25">
      <c r="A4422" s="79">
        <v>42920.125</v>
      </c>
      <c r="B4422" s="78">
        <v>7.4489999999999998</v>
      </c>
    </row>
    <row r="4423" spans="1:2" x14ac:dyDescent="0.25">
      <c r="A4423" s="79">
        <v>42920.166666666664</v>
      </c>
      <c r="B4423" s="78">
        <v>6.6950000000000003</v>
      </c>
    </row>
    <row r="4424" spans="1:2" x14ac:dyDescent="0.25">
      <c r="A4424" s="79">
        <v>42920.208333333336</v>
      </c>
      <c r="B4424" s="78">
        <v>4.016</v>
      </c>
    </row>
    <row r="4425" spans="1:2" x14ac:dyDescent="0.25">
      <c r="A4425" s="79">
        <v>42920.25</v>
      </c>
      <c r="B4425" s="78">
        <v>5.8999999999999997E-2</v>
      </c>
    </row>
    <row r="4426" spans="1:2" x14ac:dyDescent="0.25">
      <c r="A4426" s="79">
        <v>42920.291666666664</v>
      </c>
      <c r="B4426" s="78">
        <v>6.3E-2</v>
      </c>
    </row>
    <row r="4427" spans="1:2" x14ac:dyDescent="0.25">
      <c r="A4427" s="79">
        <v>42920.333333333336</v>
      </c>
      <c r="B4427" s="78">
        <v>6.3E-2</v>
      </c>
    </row>
    <row r="4428" spans="1:2" x14ac:dyDescent="0.25">
      <c r="A4428" s="79">
        <v>42920.375</v>
      </c>
      <c r="B4428" s="78">
        <v>6.3E-2</v>
      </c>
    </row>
    <row r="4429" spans="1:2" x14ac:dyDescent="0.25">
      <c r="A4429" s="79">
        <v>42920.416666666664</v>
      </c>
      <c r="B4429" s="78">
        <v>6.6000000000000003E-2</v>
      </c>
    </row>
    <row r="4430" spans="1:2" x14ac:dyDescent="0.25">
      <c r="A4430" s="79">
        <v>42920.458333333336</v>
      </c>
      <c r="B4430" s="78">
        <v>7.2999999999999995E-2</v>
      </c>
    </row>
    <row r="4431" spans="1:2" x14ac:dyDescent="0.25">
      <c r="A4431" s="79">
        <v>42920.5</v>
      </c>
      <c r="B4431" s="78">
        <v>6.9000000000000006E-2</v>
      </c>
    </row>
    <row r="4432" spans="1:2" x14ac:dyDescent="0.25">
      <c r="A4432" s="79">
        <v>42920.541666666664</v>
      </c>
      <c r="B4432" s="78">
        <v>6.8000000000000005E-2</v>
      </c>
    </row>
    <row r="4433" spans="1:2" x14ac:dyDescent="0.25">
      <c r="A4433" s="79">
        <v>42920.583333333336</v>
      </c>
      <c r="B4433" s="78">
        <v>6.5000000000000002E-2</v>
      </c>
    </row>
    <row r="4434" spans="1:2" x14ac:dyDescent="0.25">
      <c r="A4434" s="79">
        <v>42920.625</v>
      </c>
      <c r="B4434" s="78">
        <v>6.8000000000000005E-2</v>
      </c>
    </row>
    <row r="4435" spans="1:2" x14ac:dyDescent="0.25">
      <c r="A4435" s="79">
        <v>42920.666666666664</v>
      </c>
      <c r="B4435" s="78">
        <v>6.5000000000000002E-2</v>
      </c>
    </row>
    <row r="4436" spans="1:2" x14ac:dyDescent="0.25">
      <c r="A4436" s="79">
        <v>42920.708333333336</v>
      </c>
      <c r="B4436" s="78">
        <v>6.5000000000000002E-2</v>
      </c>
    </row>
    <row r="4437" spans="1:2" x14ac:dyDescent="0.25">
      <c r="A4437" s="79">
        <v>42920.75</v>
      </c>
      <c r="B4437" s="78">
        <v>6.7000000000000004E-2</v>
      </c>
    </row>
    <row r="4438" spans="1:2" x14ac:dyDescent="0.25">
      <c r="A4438" s="79">
        <v>42920.791666666664</v>
      </c>
      <c r="B4438" s="78">
        <v>6.6000000000000003E-2</v>
      </c>
    </row>
    <row r="4439" spans="1:2" x14ac:dyDescent="0.25">
      <c r="A4439" s="79">
        <v>42920.833333333336</v>
      </c>
      <c r="B4439" s="78">
        <v>6.5000000000000002E-2</v>
      </c>
    </row>
    <row r="4440" spans="1:2" x14ac:dyDescent="0.25">
      <c r="A4440" s="79">
        <v>42920.875</v>
      </c>
      <c r="B4440" s="78">
        <v>0.69599999999999995</v>
      </c>
    </row>
    <row r="4441" spans="1:2" x14ac:dyDescent="0.25">
      <c r="A4441" s="79">
        <v>42920.916666666664</v>
      </c>
      <c r="B4441" s="78">
        <v>5.9489999999999998</v>
      </c>
    </row>
    <row r="4442" spans="1:2" x14ac:dyDescent="0.25">
      <c r="A4442" s="79">
        <v>42920.958333333336</v>
      </c>
      <c r="B4442" s="78">
        <v>7.4359999999999999</v>
      </c>
    </row>
    <row r="4443" spans="1:2" x14ac:dyDescent="0.25">
      <c r="A4443" s="77">
        <v>42921</v>
      </c>
      <c r="B4443" s="78">
        <v>7.665</v>
      </c>
    </row>
    <row r="4444" spans="1:2" x14ac:dyDescent="0.25">
      <c r="A4444" s="79">
        <v>42921.041666666664</v>
      </c>
      <c r="B4444" s="78">
        <v>7.6529999999999996</v>
      </c>
    </row>
    <row r="4445" spans="1:2" x14ac:dyDescent="0.25">
      <c r="A4445" s="79">
        <v>42921.083333333336</v>
      </c>
      <c r="B4445" s="78">
        <v>7.6520000000000001</v>
      </c>
    </row>
    <row r="4446" spans="1:2" x14ac:dyDescent="0.25">
      <c r="A4446" s="79">
        <v>42921.125</v>
      </c>
      <c r="B4446" s="78">
        <v>7.6639999999999997</v>
      </c>
    </row>
    <row r="4447" spans="1:2" x14ac:dyDescent="0.25">
      <c r="A4447" s="79">
        <v>42921.166666666664</v>
      </c>
      <c r="B4447" s="78">
        <v>3.6059999999999999</v>
      </c>
    </row>
    <row r="4448" spans="1:2" x14ac:dyDescent="0.25">
      <c r="A4448" s="79">
        <v>42921.208333333336</v>
      </c>
      <c r="B4448" s="78">
        <v>1.355</v>
      </c>
    </row>
    <row r="4449" spans="1:2" x14ac:dyDescent="0.25">
      <c r="A4449" s="79">
        <v>42921.25</v>
      </c>
      <c r="B4449" s="78">
        <v>4.5999999999999999E-2</v>
      </c>
    </row>
    <row r="4450" spans="1:2" x14ac:dyDescent="0.25">
      <c r="A4450" s="79">
        <v>42921.291666666664</v>
      </c>
      <c r="B4450" s="78">
        <v>4.5999999999999999E-2</v>
      </c>
    </row>
    <row r="4451" spans="1:2" x14ac:dyDescent="0.25">
      <c r="A4451" s="79">
        <v>42921.333333333336</v>
      </c>
      <c r="B4451" s="78">
        <v>4.7E-2</v>
      </c>
    </row>
    <row r="4452" spans="1:2" x14ac:dyDescent="0.25">
      <c r="A4452" s="79">
        <v>42921.375</v>
      </c>
      <c r="B4452" s="78">
        <v>4.9000000000000002E-2</v>
      </c>
    </row>
    <row r="4453" spans="1:2" x14ac:dyDescent="0.25">
      <c r="A4453" s="79">
        <v>42921.416666666664</v>
      </c>
      <c r="B4453" s="78">
        <v>5.0999999999999997E-2</v>
      </c>
    </row>
    <row r="4454" spans="1:2" x14ac:dyDescent="0.25">
      <c r="A4454" s="79">
        <v>42921.458333333336</v>
      </c>
      <c r="B4454" s="78">
        <v>5.5E-2</v>
      </c>
    </row>
    <row r="4455" spans="1:2" x14ac:dyDescent="0.25">
      <c r="A4455" s="79">
        <v>42921.5</v>
      </c>
      <c r="B4455" s="78">
        <v>5.6000000000000001E-2</v>
      </c>
    </row>
    <row r="4456" spans="1:2" x14ac:dyDescent="0.25">
      <c r="A4456" s="79">
        <v>42921.541666666664</v>
      </c>
      <c r="B4456" s="78">
        <v>5.5E-2</v>
      </c>
    </row>
    <row r="4457" spans="1:2" x14ac:dyDescent="0.25">
      <c r="A4457" s="79">
        <v>42921.583333333336</v>
      </c>
      <c r="B4457" s="78">
        <v>5.1999999999999998E-2</v>
      </c>
    </row>
    <row r="4458" spans="1:2" x14ac:dyDescent="0.25">
      <c r="A4458" s="79">
        <v>42921.625</v>
      </c>
      <c r="B4458" s="78">
        <v>5.2999999999999999E-2</v>
      </c>
    </row>
    <row r="4459" spans="1:2" x14ac:dyDescent="0.25">
      <c r="A4459" s="79">
        <v>42921.666666666664</v>
      </c>
      <c r="B4459" s="78">
        <v>5.3999999999999999E-2</v>
      </c>
    </row>
    <row r="4460" spans="1:2" x14ac:dyDescent="0.25">
      <c r="A4460" s="79">
        <v>42921.708333333336</v>
      </c>
      <c r="B4460" s="78">
        <v>5.5E-2</v>
      </c>
    </row>
    <row r="4461" spans="1:2" x14ac:dyDescent="0.25">
      <c r="A4461" s="79">
        <v>42921.75</v>
      </c>
      <c r="B4461" s="78">
        <v>5.3999999999999999E-2</v>
      </c>
    </row>
    <row r="4462" spans="1:2" x14ac:dyDescent="0.25">
      <c r="A4462" s="79">
        <v>42921.791666666664</v>
      </c>
      <c r="B4462" s="78">
        <v>5.3999999999999999E-2</v>
      </c>
    </row>
    <row r="4463" spans="1:2" x14ac:dyDescent="0.25">
      <c r="A4463" s="79">
        <v>42921.833333333336</v>
      </c>
      <c r="B4463" s="78">
        <v>5.0999999999999997E-2</v>
      </c>
    </row>
    <row r="4464" spans="1:2" x14ac:dyDescent="0.25">
      <c r="A4464" s="79">
        <v>42921.875</v>
      </c>
      <c r="B4464" s="78">
        <v>4.1150000000000002</v>
      </c>
    </row>
    <row r="4465" spans="1:2" x14ac:dyDescent="0.25">
      <c r="A4465" s="79">
        <v>42921.916666666664</v>
      </c>
      <c r="B4465" s="78">
        <v>7.3140000000000001</v>
      </c>
    </row>
    <row r="4466" spans="1:2" x14ac:dyDescent="0.25">
      <c r="A4466" s="79">
        <v>42921.958333333336</v>
      </c>
      <c r="B4466" s="78">
        <v>7.665</v>
      </c>
    </row>
    <row r="4467" spans="1:2" x14ac:dyDescent="0.25">
      <c r="A4467" s="77">
        <v>42922</v>
      </c>
      <c r="B4467" s="78">
        <v>7.6630000000000003</v>
      </c>
    </row>
    <row r="4468" spans="1:2" x14ac:dyDescent="0.25">
      <c r="A4468" s="79">
        <v>42922.041666666664</v>
      </c>
      <c r="B4468" s="78">
        <v>7.6639999999999997</v>
      </c>
    </row>
    <row r="4469" spans="1:2" x14ac:dyDescent="0.25">
      <c r="A4469" s="79">
        <v>42922.083333333336</v>
      </c>
      <c r="B4469" s="78">
        <v>7.6539999999999999</v>
      </c>
    </row>
    <row r="4470" spans="1:2" x14ac:dyDescent="0.25">
      <c r="A4470" s="79">
        <v>42922.125</v>
      </c>
      <c r="B4470" s="78">
        <v>7.6619999999999999</v>
      </c>
    </row>
    <row r="4471" spans="1:2" x14ac:dyDescent="0.25">
      <c r="A4471" s="79">
        <v>42922.166666666664</v>
      </c>
      <c r="B4471" s="78">
        <v>3.6949999999999998</v>
      </c>
    </row>
    <row r="4472" spans="1:2" x14ac:dyDescent="0.25">
      <c r="A4472" s="79">
        <v>42922.208333333336</v>
      </c>
      <c r="B4472" s="78">
        <v>1.468</v>
      </c>
    </row>
    <row r="4473" spans="1:2" x14ac:dyDescent="0.25">
      <c r="A4473" s="79">
        <v>42922.25</v>
      </c>
      <c r="B4473" s="78">
        <v>4.8000000000000001E-2</v>
      </c>
    </row>
    <row r="4474" spans="1:2" x14ac:dyDescent="0.25">
      <c r="A4474" s="79">
        <v>42922.291666666664</v>
      </c>
      <c r="B4474" s="78">
        <v>5.1999999999999998E-2</v>
      </c>
    </row>
    <row r="4475" spans="1:2" x14ac:dyDescent="0.25">
      <c r="A4475" s="79">
        <v>42922.333333333336</v>
      </c>
      <c r="B4475" s="78">
        <v>5.2999999999999999E-2</v>
      </c>
    </row>
    <row r="4476" spans="1:2" x14ac:dyDescent="0.25">
      <c r="A4476" s="79">
        <v>42922.375</v>
      </c>
      <c r="B4476" s="78">
        <v>5.6000000000000001E-2</v>
      </c>
    </row>
    <row r="4477" spans="1:2" x14ac:dyDescent="0.25">
      <c r="A4477" s="79">
        <v>42922.416666666664</v>
      </c>
      <c r="B4477" s="78">
        <v>5.7000000000000002E-2</v>
      </c>
    </row>
    <row r="4478" spans="1:2" x14ac:dyDescent="0.25">
      <c r="A4478" s="79">
        <v>42922.458333333336</v>
      </c>
      <c r="B4478" s="78">
        <v>6.0999999999999999E-2</v>
      </c>
    </row>
    <row r="4479" spans="1:2" x14ac:dyDescent="0.25">
      <c r="A4479" s="79">
        <v>42922.5</v>
      </c>
      <c r="B4479" s="78">
        <v>6.0999999999999999E-2</v>
      </c>
    </row>
    <row r="4480" spans="1:2" x14ac:dyDescent="0.25">
      <c r="A4480" s="79">
        <v>42922.541666666664</v>
      </c>
      <c r="B4480" s="78">
        <v>6.2E-2</v>
      </c>
    </row>
    <row r="4481" spans="1:2" x14ac:dyDescent="0.25">
      <c r="A4481" s="79">
        <v>42922.583333333336</v>
      </c>
      <c r="B4481" s="78">
        <v>6.0999999999999999E-2</v>
      </c>
    </row>
    <row r="4482" spans="1:2" x14ac:dyDescent="0.25">
      <c r="A4482" s="79">
        <v>42922.625</v>
      </c>
      <c r="B4482" s="78">
        <v>5.8999999999999997E-2</v>
      </c>
    </row>
    <row r="4483" spans="1:2" x14ac:dyDescent="0.25">
      <c r="A4483" s="79">
        <v>42922.666666666664</v>
      </c>
      <c r="B4483" s="78">
        <v>5.7000000000000002E-2</v>
      </c>
    </row>
    <row r="4484" spans="1:2" x14ac:dyDescent="0.25">
      <c r="A4484" s="79">
        <v>42922.708333333336</v>
      </c>
      <c r="B4484" s="78">
        <v>5.7000000000000002E-2</v>
      </c>
    </row>
    <row r="4485" spans="1:2" x14ac:dyDescent="0.25">
      <c r="A4485" s="79">
        <v>42922.75</v>
      </c>
      <c r="B4485" s="78">
        <v>5.5E-2</v>
      </c>
    </row>
    <row r="4486" spans="1:2" x14ac:dyDescent="0.25">
      <c r="A4486" s="79">
        <v>42922.791666666664</v>
      </c>
      <c r="B4486" s="78">
        <v>5.6000000000000001E-2</v>
      </c>
    </row>
    <row r="4487" spans="1:2" x14ac:dyDescent="0.25">
      <c r="A4487" s="79">
        <v>42922.833333333336</v>
      </c>
      <c r="B4487" s="78">
        <v>5.2999999999999999E-2</v>
      </c>
    </row>
    <row r="4488" spans="1:2" x14ac:dyDescent="0.25">
      <c r="A4488" s="79">
        <v>42922.875</v>
      </c>
      <c r="B4488" s="78">
        <v>4.2119999999999997</v>
      </c>
    </row>
    <row r="4489" spans="1:2" x14ac:dyDescent="0.25">
      <c r="A4489" s="79">
        <v>42922.916666666664</v>
      </c>
      <c r="B4489" s="78">
        <v>7.359</v>
      </c>
    </row>
    <row r="4490" spans="1:2" x14ac:dyDescent="0.25">
      <c r="A4490" s="79">
        <v>42922.958333333336</v>
      </c>
      <c r="B4490" s="78">
        <v>7.6710000000000003</v>
      </c>
    </row>
    <row r="4491" spans="1:2" x14ac:dyDescent="0.25">
      <c r="A4491" s="77">
        <v>42923</v>
      </c>
      <c r="B4491" s="78">
        <v>7.6619999999999999</v>
      </c>
    </row>
    <row r="4492" spans="1:2" x14ac:dyDescent="0.25">
      <c r="A4492" s="79">
        <v>42923.041666666664</v>
      </c>
      <c r="B4492" s="78">
        <v>7.6550000000000002</v>
      </c>
    </row>
    <row r="4493" spans="1:2" x14ac:dyDescent="0.25">
      <c r="A4493" s="79">
        <v>42923.083333333336</v>
      </c>
      <c r="B4493" s="78">
        <v>7.6660000000000004</v>
      </c>
    </row>
    <row r="4494" spans="1:2" x14ac:dyDescent="0.25">
      <c r="A4494" s="79">
        <v>42923.125</v>
      </c>
      <c r="B4494" s="78">
        <v>7.6680000000000001</v>
      </c>
    </row>
    <row r="4495" spans="1:2" x14ac:dyDescent="0.25">
      <c r="A4495" s="79">
        <v>42923.166666666664</v>
      </c>
      <c r="B4495" s="78">
        <v>3.802</v>
      </c>
    </row>
    <row r="4496" spans="1:2" x14ac:dyDescent="0.25">
      <c r="A4496" s="79">
        <v>42923.208333333336</v>
      </c>
      <c r="B4496" s="78">
        <v>1.508</v>
      </c>
    </row>
    <row r="4497" spans="1:2" x14ac:dyDescent="0.25">
      <c r="A4497" s="79">
        <v>42923.25</v>
      </c>
      <c r="B4497" s="78">
        <v>4.8000000000000001E-2</v>
      </c>
    </row>
    <row r="4498" spans="1:2" x14ac:dyDescent="0.25">
      <c r="A4498" s="79">
        <v>42923.291666666664</v>
      </c>
      <c r="B4498" s="78">
        <v>5.0999999999999997E-2</v>
      </c>
    </row>
    <row r="4499" spans="1:2" x14ac:dyDescent="0.25">
      <c r="A4499" s="79">
        <v>42923.333333333336</v>
      </c>
      <c r="B4499" s="78">
        <v>5.1999999999999998E-2</v>
      </c>
    </row>
    <row r="4500" spans="1:2" x14ac:dyDescent="0.25">
      <c r="A4500" s="79">
        <v>42923.375</v>
      </c>
      <c r="B4500" s="78">
        <v>5.2999999999999999E-2</v>
      </c>
    </row>
    <row r="4501" spans="1:2" x14ac:dyDescent="0.25">
      <c r="A4501" s="79">
        <v>42923.416666666664</v>
      </c>
      <c r="B4501" s="78">
        <v>5.7000000000000002E-2</v>
      </c>
    </row>
    <row r="4502" spans="1:2" x14ac:dyDescent="0.25">
      <c r="A4502" s="79">
        <v>42923.458333333336</v>
      </c>
      <c r="B4502" s="78">
        <v>6.3E-2</v>
      </c>
    </row>
    <row r="4503" spans="1:2" x14ac:dyDescent="0.25">
      <c r="A4503" s="79">
        <v>42923.5</v>
      </c>
      <c r="B4503" s="78">
        <v>6.5000000000000002E-2</v>
      </c>
    </row>
    <row r="4504" spans="1:2" x14ac:dyDescent="0.25">
      <c r="A4504" s="79">
        <v>42923.541666666664</v>
      </c>
      <c r="B4504" s="78">
        <v>0.06</v>
      </c>
    </row>
    <row r="4505" spans="1:2" x14ac:dyDescent="0.25">
      <c r="A4505" s="79">
        <v>42923.583333333336</v>
      </c>
      <c r="B4505" s="78">
        <v>5.7000000000000002E-2</v>
      </c>
    </row>
    <row r="4506" spans="1:2" x14ac:dyDescent="0.25">
      <c r="A4506" s="79">
        <v>42923.625</v>
      </c>
      <c r="B4506" s="78">
        <v>5.5E-2</v>
      </c>
    </row>
    <row r="4507" spans="1:2" x14ac:dyDescent="0.25">
      <c r="A4507" s="79">
        <v>42923.666666666664</v>
      </c>
      <c r="B4507" s="78">
        <v>5.6000000000000001E-2</v>
      </c>
    </row>
    <row r="4508" spans="1:2" x14ac:dyDescent="0.25">
      <c r="A4508" s="79">
        <v>42923.708333333336</v>
      </c>
      <c r="B4508" s="78">
        <v>5.6000000000000001E-2</v>
      </c>
    </row>
    <row r="4509" spans="1:2" x14ac:dyDescent="0.25">
      <c r="A4509" s="79">
        <v>42923.75</v>
      </c>
      <c r="B4509" s="78">
        <v>5.5E-2</v>
      </c>
    </row>
    <row r="4510" spans="1:2" x14ac:dyDescent="0.25">
      <c r="A4510" s="79">
        <v>42923.791666666664</v>
      </c>
      <c r="B4510" s="78">
        <v>5.3999999999999999E-2</v>
      </c>
    </row>
    <row r="4511" spans="1:2" x14ac:dyDescent="0.25">
      <c r="A4511" s="79">
        <v>42923.833333333336</v>
      </c>
      <c r="B4511" s="78">
        <v>5.2999999999999999E-2</v>
      </c>
    </row>
    <row r="4512" spans="1:2" x14ac:dyDescent="0.25">
      <c r="A4512" s="79">
        <v>42923.875</v>
      </c>
      <c r="B4512" s="78">
        <v>4.2089999999999996</v>
      </c>
    </row>
    <row r="4513" spans="1:2" x14ac:dyDescent="0.25">
      <c r="A4513" s="79">
        <v>42923.916666666664</v>
      </c>
      <c r="B4513" s="78">
        <v>7.3940000000000001</v>
      </c>
    </row>
    <row r="4514" spans="1:2" x14ac:dyDescent="0.25">
      <c r="A4514" s="79">
        <v>42923.958333333336</v>
      </c>
      <c r="B4514" s="78">
        <v>7.6639999999999997</v>
      </c>
    </row>
    <row r="4515" spans="1:2" x14ac:dyDescent="0.25">
      <c r="A4515" s="77">
        <v>42924</v>
      </c>
      <c r="B4515" s="78">
        <v>7.6630000000000003</v>
      </c>
    </row>
    <row r="4516" spans="1:2" x14ac:dyDescent="0.25">
      <c r="A4516" s="79">
        <v>42924.041666666664</v>
      </c>
      <c r="B4516" s="78">
        <v>7.657</v>
      </c>
    </row>
    <row r="4517" spans="1:2" x14ac:dyDescent="0.25">
      <c r="A4517" s="79">
        <v>42924.083333333336</v>
      </c>
      <c r="B4517" s="78">
        <v>7.6589999999999998</v>
      </c>
    </row>
    <row r="4518" spans="1:2" x14ac:dyDescent="0.25">
      <c r="A4518" s="79">
        <v>42924.125</v>
      </c>
      <c r="B4518" s="78">
        <v>7.66</v>
      </c>
    </row>
    <row r="4519" spans="1:2" x14ac:dyDescent="0.25">
      <c r="A4519" s="79">
        <v>42924.166666666664</v>
      </c>
      <c r="B4519" s="78">
        <v>3.8769999999999998</v>
      </c>
    </row>
    <row r="4520" spans="1:2" x14ac:dyDescent="0.25">
      <c r="A4520" s="79">
        <v>42924.208333333336</v>
      </c>
      <c r="B4520" s="78">
        <v>1.538</v>
      </c>
    </row>
    <row r="4521" spans="1:2" x14ac:dyDescent="0.25">
      <c r="A4521" s="79">
        <v>42924.25</v>
      </c>
      <c r="B4521" s="78">
        <v>4.7E-2</v>
      </c>
    </row>
    <row r="4522" spans="1:2" x14ac:dyDescent="0.25">
      <c r="A4522" s="79">
        <v>42924.291666666664</v>
      </c>
      <c r="B4522" s="78">
        <v>4.5999999999999999E-2</v>
      </c>
    </row>
    <row r="4523" spans="1:2" x14ac:dyDescent="0.25">
      <c r="A4523" s="79">
        <v>42924.333333333336</v>
      </c>
      <c r="B4523" s="78">
        <v>4.5999999999999999E-2</v>
      </c>
    </row>
    <row r="4524" spans="1:2" x14ac:dyDescent="0.25">
      <c r="A4524" s="79">
        <v>42924.375</v>
      </c>
      <c r="B4524" s="78">
        <v>4.9000000000000002E-2</v>
      </c>
    </row>
    <row r="4525" spans="1:2" x14ac:dyDescent="0.25">
      <c r="A4525" s="79">
        <v>42924.416666666664</v>
      </c>
      <c r="B4525" s="78">
        <v>0.05</v>
      </c>
    </row>
    <row r="4526" spans="1:2" x14ac:dyDescent="0.25">
      <c r="A4526" s="79">
        <v>42924.458333333336</v>
      </c>
      <c r="B4526" s="78">
        <v>5.2999999999999999E-2</v>
      </c>
    </row>
    <row r="4527" spans="1:2" x14ac:dyDescent="0.25">
      <c r="A4527" s="79">
        <v>42924.5</v>
      </c>
      <c r="B4527" s="78">
        <v>5.3999999999999999E-2</v>
      </c>
    </row>
    <row r="4528" spans="1:2" x14ac:dyDescent="0.25">
      <c r="A4528" s="79">
        <v>42924.541666666664</v>
      </c>
      <c r="B4528" s="78">
        <v>5.5E-2</v>
      </c>
    </row>
    <row r="4529" spans="1:2" x14ac:dyDescent="0.25">
      <c r="A4529" s="79">
        <v>42924.583333333336</v>
      </c>
      <c r="B4529" s="78">
        <v>5.6000000000000001E-2</v>
      </c>
    </row>
    <row r="4530" spans="1:2" x14ac:dyDescent="0.25">
      <c r="A4530" s="79">
        <v>42924.625</v>
      </c>
      <c r="B4530" s="78">
        <v>5.5E-2</v>
      </c>
    </row>
    <row r="4531" spans="1:2" x14ac:dyDescent="0.25">
      <c r="A4531" s="79">
        <v>42924.666666666664</v>
      </c>
      <c r="B4531" s="78">
        <v>5.5E-2</v>
      </c>
    </row>
    <row r="4532" spans="1:2" x14ac:dyDescent="0.25">
      <c r="A4532" s="79">
        <v>42924.708333333336</v>
      </c>
      <c r="B4532" s="78">
        <v>5.5E-2</v>
      </c>
    </row>
    <row r="4533" spans="1:2" x14ac:dyDescent="0.25">
      <c r="A4533" s="79">
        <v>42924.75</v>
      </c>
      <c r="B4533" s="78">
        <v>5.2999999999999999E-2</v>
      </c>
    </row>
    <row r="4534" spans="1:2" x14ac:dyDescent="0.25">
      <c r="A4534" s="79">
        <v>42924.791666666664</v>
      </c>
      <c r="B4534" s="78">
        <v>5.1999999999999998E-2</v>
      </c>
    </row>
    <row r="4535" spans="1:2" x14ac:dyDescent="0.25">
      <c r="A4535" s="79">
        <v>42924.833333333336</v>
      </c>
      <c r="B4535" s="78">
        <v>5.0999999999999997E-2</v>
      </c>
    </row>
    <row r="4536" spans="1:2" x14ac:dyDescent="0.25">
      <c r="A4536" s="79">
        <v>42924.875</v>
      </c>
      <c r="B4536" s="78">
        <v>4.3040000000000003</v>
      </c>
    </row>
    <row r="4537" spans="1:2" x14ac:dyDescent="0.25">
      <c r="A4537" s="79">
        <v>42924.916666666664</v>
      </c>
      <c r="B4537" s="78">
        <v>7.391</v>
      </c>
    </row>
    <row r="4538" spans="1:2" x14ac:dyDescent="0.25">
      <c r="A4538" s="79">
        <v>42924.958333333336</v>
      </c>
      <c r="B4538" s="78">
        <v>7.657</v>
      </c>
    </row>
    <row r="4539" spans="1:2" x14ac:dyDescent="0.25">
      <c r="A4539" s="77">
        <v>42925</v>
      </c>
      <c r="B4539" s="78">
        <v>7.6509999999999998</v>
      </c>
    </row>
    <row r="4540" spans="1:2" x14ac:dyDescent="0.25">
      <c r="A4540" s="79">
        <v>42925.041666666664</v>
      </c>
      <c r="B4540" s="78">
        <v>7.6639999999999997</v>
      </c>
    </row>
    <row r="4541" spans="1:2" x14ac:dyDescent="0.25">
      <c r="A4541" s="79">
        <v>42925.083333333336</v>
      </c>
      <c r="B4541" s="78">
        <v>7.6559999999999997</v>
      </c>
    </row>
    <row r="4542" spans="1:2" x14ac:dyDescent="0.25">
      <c r="A4542" s="79">
        <v>42925.125</v>
      </c>
      <c r="B4542" s="78">
        <v>7.6639999999999997</v>
      </c>
    </row>
    <row r="4543" spans="1:2" x14ac:dyDescent="0.25">
      <c r="A4543" s="79">
        <v>42925.166666666664</v>
      </c>
      <c r="B4543" s="78">
        <v>3.98</v>
      </c>
    </row>
    <row r="4544" spans="1:2" x14ac:dyDescent="0.25">
      <c r="A4544" s="79">
        <v>42925.208333333336</v>
      </c>
      <c r="B4544" s="78">
        <v>1.5860000000000001</v>
      </c>
    </row>
    <row r="4545" spans="1:2" x14ac:dyDescent="0.25">
      <c r="A4545" s="79">
        <v>42925.25</v>
      </c>
      <c r="B4545" s="78">
        <v>4.2000000000000003E-2</v>
      </c>
    </row>
    <row r="4546" spans="1:2" x14ac:dyDescent="0.25">
      <c r="A4546" s="79">
        <v>42925.291666666664</v>
      </c>
      <c r="B4546" s="78">
        <v>4.2999999999999997E-2</v>
      </c>
    </row>
    <row r="4547" spans="1:2" x14ac:dyDescent="0.25">
      <c r="A4547" s="79">
        <v>42925.333333333336</v>
      </c>
      <c r="B4547" s="78">
        <v>4.2999999999999997E-2</v>
      </c>
    </row>
    <row r="4548" spans="1:2" x14ac:dyDescent="0.25">
      <c r="A4548" s="79">
        <v>42925.375</v>
      </c>
      <c r="B4548" s="78">
        <v>4.4999999999999998E-2</v>
      </c>
    </row>
    <row r="4549" spans="1:2" x14ac:dyDescent="0.25">
      <c r="A4549" s="79">
        <v>42925.416666666664</v>
      </c>
      <c r="B4549" s="78">
        <v>4.7E-2</v>
      </c>
    </row>
    <row r="4550" spans="1:2" x14ac:dyDescent="0.25">
      <c r="A4550" s="79">
        <v>42925.458333333336</v>
      </c>
      <c r="B4550" s="78">
        <v>5.0999999999999997E-2</v>
      </c>
    </row>
    <row r="4551" spans="1:2" x14ac:dyDescent="0.25">
      <c r="A4551" s="79">
        <v>42925.5</v>
      </c>
      <c r="B4551" s="78">
        <v>5.1999999999999998E-2</v>
      </c>
    </row>
    <row r="4552" spans="1:2" x14ac:dyDescent="0.25">
      <c r="A4552" s="79">
        <v>42925.541666666664</v>
      </c>
      <c r="B4552" s="78">
        <v>5.1999999999999998E-2</v>
      </c>
    </row>
    <row r="4553" spans="1:2" x14ac:dyDescent="0.25">
      <c r="A4553" s="79">
        <v>42925.583333333336</v>
      </c>
      <c r="B4553" s="78">
        <v>5.1999999999999998E-2</v>
      </c>
    </row>
    <row r="4554" spans="1:2" x14ac:dyDescent="0.25">
      <c r="A4554" s="79">
        <v>42925.625</v>
      </c>
      <c r="B4554" s="78">
        <v>5.3999999999999999E-2</v>
      </c>
    </row>
    <row r="4555" spans="1:2" x14ac:dyDescent="0.25">
      <c r="A4555" s="79">
        <v>42925.666666666664</v>
      </c>
      <c r="B4555" s="78">
        <v>5.2999999999999999E-2</v>
      </c>
    </row>
    <row r="4556" spans="1:2" x14ac:dyDescent="0.25">
      <c r="A4556" s="79">
        <v>42925.708333333336</v>
      </c>
      <c r="B4556" s="78">
        <v>5.2999999999999999E-2</v>
      </c>
    </row>
    <row r="4557" spans="1:2" x14ac:dyDescent="0.25">
      <c r="A4557" s="79">
        <v>42925.75</v>
      </c>
      <c r="B4557" s="78">
        <v>5.5E-2</v>
      </c>
    </row>
    <row r="4558" spans="1:2" x14ac:dyDescent="0.25">
      <c r="A4558" s="79">
        <v>42925.791666666664</v>
      </c>
      <c r="B4558" s="78">
        <v>5.6000000000000001E-2</v>
      </c>
    </row>
    <row r="4559" spans="1:2" x14ac:dyDescent="0.25">
      <c r="A4559" s="79">
        <v>42925.833333333336</v>
      </c>
      <c r="B4559" s="78">
        <v>0.05</v>
      </c>
    </row>
    <row r="4560" spans="1:2" x14ac:dyDescent="0.25">
      <c r="A4560" s="79">
        <v>42925.875</v>
      </c>
      <c r="B4560" s="78">
        <v>4.306</v>
      </c>
    </row>
    <row r="4561" spans="1:2" x14ac:dyDescent="0.25">
      <c r="A4561" s="79">
        <v>42925.916666666664</v>
      </c>
      <c r="B4561" s="78">
        <v>7.4370000000000003</v>
      </c>
    </row>
    <row r="4562" spans="1:2" x14ac:dyDescent="0.25">
      <c r="A4562" s="79">
        <v>42925.958333333336</v>
      </c>
      <c r="B4562" s="78">
        <v>7.665</v>
      </c>
    </row>
    <row r="4563" spans="1:2" x14ac:dyDescent="0.25">
      <c r="A4563" s="77">
        <v>42926</v>
      </c>
      <c r="B4563" s="78">
        <v>7.65</v>
      </c>
    </row>
    <row r="4564" spans="1:2" x14ac:dyDescent="0.25">
      <c r="A4564" s="79">
        <v>42926.041666666664</v>
      </c>
      <c r="B4564" s="78">
        <v>7.6520000000000001</v>
      </c>
    </row>
    <row r="4565" spans="1:2" x14ac:dyDescent="0.25">
      <c r="A4565" s="79">
        <v>42926.083333333336</v>
      </c>
      <c r="B4565" s="78">
        <v>7.665</v>
      </c>
    </row>
    <row r="4566" spans="1:2" x14ac:dyDescent="0.25">
      <c r="A4566" s="79">
        <v>42926.125</v>
      </c>
      <c r="B4566" s="78">
        <v>7.6660000000000004</v>
      </c>
    </row>
    <row r="4567" spans="1:2" x14ac:dyDescent="0.25">
      <c r="A4567" s="79">
        <v>42926.166666666664</v>
      </c>
      <c r="B4567" s="78">
        <v>4.0830000000000002</v>
      </c>
    </row>
    <row r="4568" spans="1:2" x14ac:dyDescent="0.25">
      <c r="A4568" s="79">
        <v>42926.208333333336</v>
      </c>
      <c r="B4568" s="78">
        <v>1.6120000000000001</v>
      </c>
    </row>
    <row r="4569" spans="1:2" x14ac:dyDescent="0.25">
      <c r="A4569" s="79">
        <v>42926.25</v>
      </c>
      <c r="B4569" s="78">
        <v>4.9000000000000002E-2</v>
      </c>
    </row>
    <row r="4570" spans="1:2" x14ac:dyDescent="0.25">
      <c r="A4570" s="79">
        <v>42926.291666666664</v>
      </c>
      <c r="B4570" s="78">
        <v>5.1999999999999998E-2</v>
      </c>
    </row>
    <row r="4571" spans="1:2" x14ac:dyDescent="0.25">
      <c r="A4571" s="79">
        <v>42926.333333333336</v>
      </c>
      <c r="B4571" s="78">
        <v>5.3999999999999999E-2</v>
      </c>
    </row>
    <row r="4572" spans="1:2" x14ac:dyDescent="0.25">
      <c r="A4572" s="79">
        <v>42926.375</v>
      </c>
      <c r="B4572" s="78">
        <v>5.7000000000000002E-2</v>
      </c>
    </row>
    <row r="4573" spans="1:2" x14ac:dyDescent="0.25">
      <c r="A4573" s="79">
        <v>42926.416666666664</v>
      </c>
      <c r="B4573" s="78">
        <v>5.7000000000000002E-2</v>
      </c>
    </row>
    <row r="4574" spans="1:2" x14ac:dyDescent="0.25">
      <c r="A4574" s="79">
        <v>42926.458333333336</v>
      </c>
      <c r="B4574" s="78">
        <v>5.7000000000000002E-2</v>
      </c>
    </row>
    <row r="4575" spans="1:2" x14ac:dyDescent="0.25">
      <c r="A4575" s="79">
        <v>42926.5</v>
      </c>
      <c r="B4575" s="78">
        <v>5.8000000000000003E-2</v>
      </c>
    </row>
    <row r="4576" spans="1:2" x14ac:dyDescent="0.25">
      <c r="A4576" s="79">
        <v>42926.541666666664</v>
      </c>
      <c r="B4576" s="78">
        <v>5.8000000000000003E-2</v>
      </c>
    </row>
    <row r="4577" spans="1:2" x14ac:dyDescent="0.25">
      <c r="A4577" s="79">
        <v>42926.583333333336</v>
      </c>
      <c r="B4577" s="78">
        <v>5.8000000000000003E-2</v>
      </c>
    </row>
    <row r="4578" spans="1:2" x14ac:dyDescent="0.25">
      <c r="A4578" s="79">
        <v>42926.625</v>
      </c>
      <c r="B4578" s="78">
        <v>5.7000000000000002E-2</v>
      </c>
    </row>
    <row r="4579" spans="1:2" x14ac:dyDescent="0.25">
      <c r="A4579" s="79">
        <v>42926.666666666664</v>
      </c>
      <c r="B4579" s="78">
        <v>5.7000000000000002E-2</v>
      </c>
    </row>
    <row r="4580" spans="1:2" x14ac:dyDescent="0.25">
      <c r="A4580" s="79">
        <v>42926.708333333336</v>
      </c>
      <c r="B4580" s="78">
        <v>5.6000000000000001E-2</v>
      </c>
    </row>
    <row r="4581" spans="1:2" x14ac:dyDescent="0.25">
      <c r="A4581" s="79">
        <v>42926.75</v>
      </c>
      <c r="B4581" s="78">
        <v>5.3999999999999999E-2</v>
      </c>
    </row>
    <row r="4582" spans="1:2" x14ac:dyDescent="0.25">
      <c r="A4582" s="79">
        <v>42926.791666666664</v>
      </c>
      <c r="B4582" s="78">
        <v>5.2999999999999999E-2</v>
      </c>
    </row>
    <row r="4583" spans="1:2" x14ac:dyDescent="0.25">
      <c r="A4583" s="79">
        <v>42926.833333333336</v>
      </c>
      <c r="B4583" s="78">
        <v>5.0999999999999997E-2</v>
      </c>
    </row>
    <row r="4584" spans="1:2" x14ac:dyDescent="0.25">
      <c r="A4584" s="79">
        <v>42926.875</v>
      </c>
      <c r="B4584" s="78">
        <v>4.4039999999999999</v>
      </c>
    </row>
    <row r="4585" spans="1:2" x14ac:dyDescent="0.25">
      <c r="A4585" s="79">
        <v>42926.916666666664</v>
      </c>
      <c r="B4585" s="78">
        <v>7.4240000000000004</v>
      </c>
    </row>
    <row r="4586" spans="1:2" x14ac:dyDescent="0.25">
      <c r="A4586" s="79">
        <v>42926.958333333336</v>
      </c>
      <c r="B4586" s="78">
        <v>7.6680000000000001</v>
      </c>
    </row>
    <row r="4587" spans="1:2" x14ac:dyDescent="0.25">
      <c r="A4587" s="77">
        <v>42927</v>
      </c>
      <c r="B4587" s="78">
        <v>7.66</v>
      </c>
    </row>
    <row r="4588" spans="1:2" x14ac:dyDescent="0.25">
      <c r="A4588" s="79">
        <v>42927.041666666664</v>
      </c>
      <c r="B4588" s="78">
        <v>7.673</v>
      </c>
    </row>
    <row r="4589" spans="1:2" x14ac:dyDescent="0.25">
      <c r="A4589" s="79">
        <v>42927.083333333336</v>
      </c>
      <c r="B4589" s="78">
        <v>7.6820000000000004</v>
      </c>
    </row>
    <row r="4590" spans="1:2" x14ac:dyDescent="0.25">
      <c r="A4590" s="79">
        <v>42927.125</v>
      </c>
      <c r="B4590" s="78">
        <v>7.6820000000000004</v>
      </c>
    </row>
    <row r="4591" spans="1:2" x14ac:dyDescent="0.25">
      <c r="A4591" s="79">
        <v>42927.166666666664</v>
      </c>
      <c r="B4591" s="78">
        <v>4.181</v>
      </c>
    </row>
    <row r="4592" spans="1:2" x14ac:dyDescent="0.25">
      <c r="A4592" s="79">
        <v>42927.208333333336</v>
      </c>
      <c r="B4592" s="78">
        <v>1.6459999999999999</v>
      </c>
    </row>
    <row r="4593" spans="1:2" x14ac:dyDescent="0.25">
      <c r="A4593" s="79">
        <v>42927.25</v>
      </c>
      <c r="B4593" s="78">
        <v>4.8000000000000001E-2</v>
      </c>
    </row>
    <row r="4594" spans="1:2" x14ac:dyDescent="0.25">
      <c r="A4594" s="79">
        <v>42927.291666666664</v>
      </c>
      <c r="B4594" s="78">
        <v>5.1999999999999998E-2</v>
      </c>
    </row>
    <row r="4595" spans="1:2" x14ac:dyDescent="0.25">
      <c r="A4595" s="79">
        <v>42927.333333333336</v>
      </c>
      <c r="B4595" s="78">
        <v>5.2999999999999999E-2</v>
      </c>
    </row>
    <row r="4596" spans="1:2" x14ac:dyDescent="0.25">
      <c r="A4596" s="79">
        <v>42927.375</v>
      </c>
      <c r="B4596" s="78">
        <v>5.3999999999999999E-2</v>
      </c>
    </row>
    <row r="4597" spans="1:2" x14ac:dyDescent="0.25">
      <c r="A4597" s="79">
        <v>42927.416666666664</v>
      </c>
      <c r="B4597" s="78">
        <v>5.6000000000000001E-2</v>
      </c>
    </row>
    <row r="4598" spans="1:2" x14ac:dyDescent="0.25">
      <c r="A4598" s="79">
        <v>42927.458333333336</v>
      </c>
      <c r="B4598" s="78">
        <v>5.8000000000000003E-2</v>
      </c>
    </row>
    <row r="4599" spans="1:2" x14ac:dyDescent="0.25">
      <c r="A4599" s="79">
        <v>42927.5</v>
      </c>
      <c r="B4599" s="78">
        <v>5.7000000000000002E-2</v>
      </c>
    </row>
    <row r="4600" spans="1:2" x14ac:dyDescent="0.25">
      <c r="A4600" s="79">
        <v>42927.541666666664</v>
      </c>
      <c r="B4600" s="78">
        <v>6.0999999999999999E-2</v>
      </c>
    </row>
    <row r="4601" spans="1:2" x14ac:dyDescent="0.25">
      <c r="A4601" s="79">
        <v>42927.583333333336</v>
      </c>
      <c r="B4601" s="78">
        <v>5.7000000000000002E-2</v>
      </c>
    </row>
    <row r="4602" spans="1:2" x14ac:dyDescent="0.25">
      <c r="A4602" s="79">
        <v>42927.625</v>
      </c>
      <c r="B4602" s="78">
        <v>5.7000000000000002E-2</v>
      </c>
    </row>
    <row r="4603" spans="1:2" x14ac:dyDescent="0.25">
      <c r="A4603" s="79">
        <v>42927.666666666664</v>
      </c>
      <c r="B4603" s="78">
        <v>5.5E-2</v>
      </c>
    </row>
    <row r="4604" spans="1:2" x14ac:dyDescent="0.25">
      <c r="A4604" s="79">
        <v>42927.708333333336</v>
      </c>
      <c r="B4604" s="78">
        <v>5.3999999999999999E-2</v>
      </c>
    </row>
    <row r="4605" spans="1:2" x14ac:dyDescent="0.25">
      <c r="A4605" s="79">
        <v>42927.75</v>
      </c>
      <c r="B4605" s="78">
        <v>5.5E-2</v>
      </c>
    </row>
    <row r="4606" spans="1:2" x14ac:dyDescent="0.25">
      <c r="A4606" s="79">
        <v>42927.791666666664</v>
      </c>
      <c r="B4606" s="78">
        <v>0.05</v>
      </c>
    </row>
    <row r="4607" spans="1:2" x14ac:dyDescent="0.25">
      <c r="A4607" s="79">
        <v>42927.833333333336</v>
      </c>
      <c r="B4607" s="78">
        <v>4.9000000000000002E-2</v>
      </c>
    </row>
    <row r="4608" spans="1:2" x14ac:dyDescent="0.25">
      <c r="A4608" s="79">
        <v>42927.875</v>
      </c>
      <c r="B4608" s="78">
        <v>4.4930000000000003</v>
      </c>
    </row>
    <row r="4609" spans="1:2" x14ac:dyDescent="0.25">
      <c r="A4609" s="79">
        <v>42927.916666666664</v>
      </c>
      <c r="B4609" s="78">
        <v>7.492</v>
      </c>
    </row>
    <row r="4610" spans="1:2" x14ac:dyDescent="0.25">
      <c r="A4610" s="79">
        <v>42927.958333333336</v>
      </c>
      <c r="B4610" s="78">
        <v>7.6689999999999996</v>
      </c>
    </row>
    <row r="4611" spans="1:2" x14ac:dyDescent="0.25">
      <c r="A4611" s="77">
        <v>42928</v>
      </c>
      <c r="B4611" s="78">
        <v>7.6689999999999996</v>
      </c>
    </row>
    <row r="4612" spans="1:2" x14ac:dyDescent="0.25">
      <c r="A4612" s="79">
        <v>42928.041666666664</v>
      </c>
      <c r="B4612" s="78">
        <v>7.6509999999999998</v>
      </c>
    </row>
    <row r="4613" spans="1:2" x14ac:dyDescent="0.25">
      <c r="A4613" s="79">
        <v>42928.083333333336</v>
      </c>
      <c r="B4613" s="78">
        <v>7.6639999999999997</v>
      </c>
    </row>
    <row r="4614" spans="1:2" x14ac:dyDescent="0.25">
      <c r="A4614" s="79">
        <v>42928.125</v>
      </c>
      <c r="B4614" s="78">
        <v>7.6669999999999998</v>
      </c>
    </row>
    <row r="4615" spans="1:2" x14ac:dyDescent="0.25">
      <c r="A4615" s="79">
        <v>42928.166666666664</v>
      </c>
      <c r="B4615" s="78">
        <v>4.2709999999999999</v>
      </c>
    </row>
    <row r="4616" spans="1:2" x14ac:dyDescent="0.25">
      <c r="A4616" s="79">
        <v>42928.208333333336</v>
      </c>
      <c r="B4616" s="78">
        <v>1.675</v>
      </c>
    </row>
    <row r="4617" spans="1:2" x14ac:dyDescent="0.25">
      <c r="A4617" s="79">
        <v>42928.25</v>
      </c>
      <c r="B4617" s="78">
        <v>4.7E-2</v>
      </c>
    </row>
    <row r="4618" spans="1:2" x14ac:dyDescent="0.25">
      <c r="A4618" s="79">
        <v>42928.291666666664</v>
      </c>
      <c r="B4618" s="78">
        <v>5.1999999999999998E-2</v>
      </c>
    </row>
    <row r="4619" spans="1:2" x14ac:dyDescent="0.25">
      <c r="A4619" s="79">
        <v>42928.333333333336</v>
      </c>
      <c r="B4619" s="78">
        <v>5.2999999999999999E-2</v>
      </c>
    </row>
    <row r="4620" spans="1:2" x14ac:dyDescent="0.25">
      <c r="A4620" s="79">
        <v>42928.375</v>
      </c>
      <c r="B4620" s="78">
        <v>5.5E-2</v>
      </c>
    </row>
    <row r="4621" spans="1:2" x14ac:dyDescent="0.25">
      <c r="A4621" s="79">
        <v>42928.416666666664</v>
      </c>
      <c r="B4621" s="78">
        <v>0.06</v>
      </c>
    </row>
    <row r="4622" spans="1:2" x14ac:dyDescent="0.25">
      <c r="A4622" s="79">
        <v>42928.458333333336</v>
      </c>
      <c r="B4622" s="78">
        <v>6.3E-2</v>
      </c>
    </row>
    <row r="4623" spans="1:2" x14ac:dyDescent="0.25">
      <c r="A4623" s="79">
        <v>42928.5</v>
      </c>
      <c r="B4623" s="78">
        <v>6.3E-2</v>
      </c>
    </row>
    <row r="4624" spans="1:2" x14ac:dyDescent="0.25">
      <c r="A4624" s="79">
        <v>42928.541666666664</v>
      </c>
      <c r="B4624" s="78">
        <v>6.3E-2</v>
      </c>
    </row>
    <row r="4625" spans="1:2" x14ac:dyDescent="0.25">
      <c r="A4625" s="79">
        <v>42928.583333333336</v>
      </c>
      <c r="B4625" s="78">
        <v>6.0999999999999999E-2</v>
      </c>
    </row>
    <row r="4626" spans="1:2" x14ac:dyDescent="0.25">
      <c r="A4626" s="79">
        <v>42928.625</v>
      </c>
      <c r="B4626" s="78">
        <v>0.06</v>
      </c>
    </row>
    <row r="4627" spans="1:2" x14ac:dyDescent="0.25">
      <c r="A4627" s="79">
        <v>42928.666666666664</v>
      </c>
      <c r="B4627" s="78">
        <v>0.06</v>
      </c>
    </row>
    <row r="4628" spans="1:2" x14ac:dyDescent="0.25">
      <c r="A4628" s="79">
        <v>42928.708333333336</v>
      </c>
      <c r="B4628" s="78">
        <v>5.8999999999999997E-2</v>
      </c>
    </row>
    <row r="4629" spans="1:2" x14ac:dyDescent="0.25">
      <c r="A4629" s="79">
        <v>42928.75</v>
      </c>
      <c r="B4629" s="78">
        <v>5.5E-2</v>
      </c>
    </row>
    <row r="4630" spans="1:2" x14ac:dyDescent="0.25">
      <c r="A4630" s="79">
        <v>42928.791666666664</v>
      </c>
      <c r="B4630" s="78">
        <v>5.5E-2</v>
      </c>
    </row>
    <row r="4631" spans="1:2" x14ac:dyDescent="0.25">
      <c r="A4631" s="79">
        <v>42928.833333333336</v>
      </c>
      <c r="B4631" s="78">
        <v>5.1999999999999998E-2</v>
      </c>
    </row>
    <row r="4632" spans="1:2" x14ac:dyDescent="0.25">
      <c r="A4632" s="79">
        <v>42928.875</v>
      </c>
      <c r="B4632" s="78">
        <v>4.4909999999999997</v>
      </c>
    </row>
    <row r="4633" spans="1:2" x14ac:dyDescent="0.25">
      <c r="A4633" s="79">
        <v>42928.916666666664</v>
      </c>
      <c r="B4633" s="78">
        <v>7.4210000000000003</v>
      </c>
    </row>
    <row r="4634" spans="1:2" x14ac:dyDescent="0.25">
      <c r="A4634" s="79">
        <v>42928.958333333336</v>
      </c>
      <c r="B4634" s="78">
        <v>7.5750000000000002</v>
      </c>
    </row>
    <row r="4635" spans="1:2" x14ac:dyDescent="0.25">
      <c r="A4635" s="77">
        <v>42929</v>
      </c>
      <c r="B4635" s="78">
        <v>7.5839999999999996</v>
      </c>
    </row>
    <row r="4636" spans="1:2" x14ac:dyDescent="0.25">
      <c r="A4636" s="79">
        <v>42929.041666666664</v>
      </c>
      <c r="B4636" s="78">
        <v>7.657</v>
      </c>
    </row>
    <row r="4637" spans="1:2" x14ac:dyDescent="0.25">
      <c r="A4637" s="79">
        <v>42929.083333333336</v>
      </c>
      <c r="B4637" s="78">
        <v>7.6740000000000004</v>
      </c>
    </row>
    <row r="4638" spans="1:2" x14ac:dyDescent="0.25">
      <c r="A4638" s="79">
        <v>42929.125</v>
      </c>
      <c r="B4638" s="78">
        <v>7.6589999999999998</v>
      </c>
    </row>
    <row r="4639" spans="1:2" x14ac:dyDescent="0.25">
      <c r="A4639" s="79">
        <v>42929.166666666664</v>
      </c>
      <c r="B4639" s="78">
        <v>4.3579999999999997</v>
      </c>
    </row>
    <row r="4640" spans="1:2" x14ac:dyDescent="0.25">
      <c r="A4640" s="79">
        <v>42929.208333333336</v>
      </c>
      <c r="B4640" s="78">
        <v>1.984</v>
      </c>
    </row>
    <row r="4641" spans="1:2" x14ac:dyDescent="0.25">
      <c r="A4641" s="79">
        <v>42929.25</v>
      </c>
      <c r="B4641" s="78">
        <v>0.84499999999999997</v>
      </c>
    </row>
    <row r="4642" spans="1:2" x14ac:dyDescent="0.25">
      <c r="A4642" s="79">
        <v>42929.291666666664</v>
      </c>
      <c r="B4642" s="78">
        <v>5.1999999999999998E-2</v>
      </c>
    </row>
    <row r="4643" spans="1:2" x14ac:dyDescent="0.25">
      <c r="A4643" s="79">
        <v>42929.333333333336</v>
      </c>
      <c r="B4643" s="78">
        <v>5.2999999999999999E-2</v>
      </c>
    </row>
    <row r="4644" spans="1:2" x14ac:dyDescent="0.25">
      <c r="A4644" s="79">
        <v>42929.375</v>
      </c>
      <c r="B4644" s="78">
        <v>5.3999999999999999E-2</v>
      </c>
    </row>
    <row r="4645" spans="1:2" x14ac:dyDescent="0.25">
      <c r="A4645" s="79">
        <v>42929.416666666664</v>
      </c>
      <c r="B4645" s="78">
        <v>5.6000000000000001E-2</v>
      </c>
    </row>
    <row r="4646" spans="1:2" x14ac:dyDescent="0.25">
      <c r="A4646" s="79">
        <v>42929.458333333336</v>
      </c>
      <c r="B4646" s="78">
        <v>6.0999999999999999E-2</v>
      </c>
    </row>
    <row r="4647" spans="1:2" x14ac:dyDescent="0.25">
      <c r="A4647" s="79">
        <v>42929.5</v>
      </c>
      <c r="B4647" s="78">
        <v>6.4000000000000001E-2</v>
      </c>
    </row>
    <row r="4648" spans="1:2" x14ac:dyDescent="0.25">
      <c r="A4648" s="79">
        <v>42929.541666666664</v>
      </c>
      <c r="B4648" s="78">
        <v>6.4000000000000001E-2</v>
      </c>
    </row>
    <row r="4649" spans="1:2" x14ac:dyDescent="0.25">
      <c r="A4649" s="79">
        <v>42929.583333333336</v>
      </c>
      <c r="B4649" s="78">
        <v>6.5000000000000002E-2</v>
      </c>
    </row>
    <row r="4650" spans="1:2" x14ac:dyDescent="0.25">
      <c r="A4650" s="79">
        <v>42929.625</v>
      </c>
      <c r="B4650" s="78">
        <v>6.0999999999999999E-2</v>
      </c>
    </row>
    <row r="4651" spans="1:2" x14ac:dyDescent="0.25">
      <c r="A4651" s="79">
        <v>42929.666666666664</v>
      </c>
      <c r="B4651" s="78">
        <v>5.8999999999999997E-2</v>
      </c>
    </row>
    <row r="4652" spans="1:2" x14ac:dyDescent="0.25">
      <c r="A4652" s="79">
        <v>42929.708333333336</v>
      </c>
      <c r="B4652" s="78">
        <v>6.2E-2</v>
      </c>
    </row>
    <row r="4653" spans="1:2" x14ac:dyDescent="0.25">
      <c r="A4653" s="79">
        <v>42929.75</v>
      </c>
      <c r="B4653" s="78">
        <v>5.6000000000000001E-2</v>
      </c>
    </row>
    <row r="4654" spans="1:2" x14ac:dyDescent="0.25">
      <c r="A4654" s="79">
        <v>42929.791666666664</v>
      </c>
      <c r="B4654" s="78">
        <v>5.5E-2</v>
      </c>
    </row>
    <row r="4655" spans="1:2" x14ac:dyDescent="0.25">
      <c r="A4655" s="79">
        <v>42929.833333333336</v>
      </c>
      <c r="B4655" s="78">
        <v>5.3999999999999999E-2</v>
      </c>
    </row>
    <row r="4656" spans="1:2" x14ac:dyDescent="0.25">
      <c r="A4656" s="79">
        <v>42929.875</v>
      </c>
      <c r="B4656" s="78">
        <v>4.593</v>
      </c>
    </row>
    <row r="4657" spans="1:2" x14ac:dyDescent="0.25">
      <c r="A4657" s="79">
        <v>42929.916666666664</v>
      </c>
      <c r="B4657" s="78">
        <v>7.53</v>
      </c>
    </row>
    <row r="4658" spans="1:2" x14ac:dyDescent="0.25">
      <c r="A4658" s="79">
        <v>42929.958333333336</v>
      </c>
      <c r="B4658" s="78">
        <v>7.6609999999999996</v>
      </c>
    </row>
    <row r="4659" spans="1:2" x14ac:dyDescent="0.25">
      <c r="A4659" s="77">
        <v>42930</v>
      </c>
      <c r="B4659" s="78">
        <v>7.6630000000000003</v>
      </c>
    </row>
    <row r="4660" spans="1:2" x14ac:dyDescent="0.25">
      <c r="A4660" s="79">
        <v>42930.041666666664</v>
      </c>
      <c r="B4660" s="78">
        <v>7.6609999999999996</v>
      </c>
    </row>
    <row r="4661" spans="1:2" x14ac:dyDescent="0.25">
      <c r="A4661" s="79">
        <v>42930.083333333336</v>
      </c>
      <c r="B4661" s="78">
        <v>7.6749999999999998</v>
      </c>
    </row>
    <row r="4662" spans="1:2" x14ac:dyDescent="0.25">
      <c r="A4662" s="79">
        <v>42930.125</v>
      </c>
      <c r="B4662" s="78">
        <v>7.6680000000000001</v>
      </c>
    </row>
    <row r="4663" spans="1:2" x14ac:dyDescent="0.25">
      <c r="A4663" s="79">
        <v>42930.166666666664</v>
      </c>
      <c r="B4663" s="78">
        <v>4.444</v>
      </c>
    </row>
    <row r="4664" spans="1:2" x14ac:dyDescent="0.25">
      <c r="A4664" s="79">
        <v>42930.208333333336</v>
      </c>
      <c r="B4664" s="78">
        <v>1.722</v>
      </c>
    </row>
    <row r="4665" spans="1:2" x14ac:dyDescent="0.25">
      <c r="A4665" s="79">
        <v>42930.25</v>
      </c>
      <c r="B4665" s="78">
        <v>4.8000000000000001E-2</v>
      </c>
    </row>
    <row r="4666" spans="1:2" x14ac:dyDescent="0.25">
      <c r="A4666" s="79">
        <v>42930.291666666664</v>
      </c>
      <c r="B4666" s="78">
        <v>5.2999999999999999E-2</v>
      </c>
    </row>
    <row r="4667" spans="1:2" x14ac:dyDescent="0.25">
      <c r="A4667" s="79">
        <v>42930.333333333336</v>
      </c>
      <c r="B4667" s="78">
        <v>5.5E-2</v>
      </c>
    </row>
    <row r="4668" spans="1:2" x14ac:dyDescent="0.25">
      <c r="A4668" s="79">
        <v>42930.375</v>
      </c>
      <c r="B4668" s="78">
        <v>5.5E-2</v>
      </c>
    </row>
    <row r="4669" spans="1:2" x14ac:dyDescent="0.25">
      <c r="A4669" s="79">
        <v>42930.416666666664</v>
      </c>
      <c r="B4669" s="78">
        <v>5.8999999999999997E-2</v>
      </c>
    </row>
    <row r="4670" spans="1:2" x14ac:dyDescent="0.25">
      <c r="A4670" s="79">
        <v>42930.458333333336</v>
      </c>
      <c r="B4670" s="78">
        <v>6.3E-2</v>
      </c>
    </row>
    <row r="4671" spans="1:2" x14ac:dyDescent="0.25">
      <c r="A4671" s="79">
        <v>42930.5</v>
      </c>
      <c r="B4671" s="78">
        <v>6.3E-2</v>
      </c>
    </row>
    <row r="4672" spans="1:2" x14ac:dyDescent="0.25">
      <c r="A4672" s="79">
        <v>42930.541666666664</v>
      </c>
      <c r="B4672" s="78">
        <v>5.8999999999999997E-2</v>
      </c>
    </row>
    <row r="4673" spans="1:2" x14ac:dyDescent="0.25">
      <c r="A4673" s="79">
        <v>42930.583333333336</v>
      </c>
      <c r="B4673" s="78">
        <v>0.06</v>
      </c>
    </row>
    <row r="4674" spans="1:2" x14ac:dyDescent="0.25">
      <c r="A4674" s="79">
        <v>42930.625</v>
      </c>
      <c r="B4674" s="78">
        <v>5.7000000000000002E-2</v>
      </c>
    </row>
    <row r="4675" spans="1:2" x14ac:dyDescent="0.25">
      <c r="A4675" s="79">
        <v>42930.666666666664</v>
      </c>
      <c r="B4675" s="78">
        <v>5.7000000000000002E-2</v>
      </c>
    </row>
    <row r="4676" spans="1:2" x14ac:dyDescent="0.25">
      <c r="A4676" s="79">
        <v>42930.708333333336</v>
      </c>
      <c r="B4676" s="78">
        <v>5.6000000000000001E-2</v>
      </c>
    </row>
    <row r="4677" spans="1:2" x14ac:dyDescent="0.25">
      <c r="A4677" s="79">
        <v>42930.75</v>
      </c>
      <c r="B4677" s="78">
        <v>5.6000000000000001E-2</v>
      </c>
    </row>
    <row r="4678" spans="1:2" x14ac:dyDescent="0.25">
      <c r="A4678" s="79">
        <v>42930.791666666664</v>
      </c>
      <c r="B4678" s="78">
        <v>5.5E-2</v>
      </c>
    </row>
    <row r="4679" spans="1:2" x14ac:dyDescent="0.25">
      <c r="A4679" s="79">
        <v>42930.833333333336</v>
      </c>
      <c r="B4679" s="78">
        <v>5.0999999999999997E-2</v>
      </c>
    </row>
    <row r="4680" spans="1:2" x14ac:dyDescent="0.25">
      <c r="A4680" s="79">
        <v>42930.875</v>
      </c>
      <c r="B4680" s="78">
        <v>4.6829999999999998</v>
      </c>
    </row>
    <row r="4681" spans="1:2" x14ac:dyDescent="0.25">
      <c r="A4681" s="79">
        <v>42930.916666666664</v>
      </c>
      <c r="B4681" s="78">
        <v>7.5019999999999998</v>
      </c>
    </row>
    <row r="4682" spans="1:2" x14ac:dyDescent="0.25">
      <c r="A4682" s="79">
        <v>42930.958333333336</v>
      </c>
      <c r="B4682" s="78">
        <v>7.6440000000000001</v>
      </c>
    </row>
    <row r="4683" spans="1:2" x14ac:dyDescent="0.25">
      <c r="A4683" s="77">
        <v>42931</v>
      </c>
      <c r="B4683" s="78">
        <v>7.6529999999999996</v>
      </c>
    </row>
    <row r="4684" spans="1:2" x14ac:dyDescent="0.25">
      <c r="A4684" s="79">
        <v>42931.041666666664</v>
      </c>
      <c r="B4684" s="78">
        <v>7.6639999999999997</v>
      </c>
    </row>
    <row r="4685" spans="1:2" x14ac:dyDescent="0.25">
      <c r="A4685" s="79">
        <v>42931.083333333336</v>
      </c>
      <c r="B4685" s="78">
        <v>7.6769999999999996</v>
      </c>
    </row>
    <row r="4686" spans="1:2" x14ac:dyDescent="0.25">
      <c r="A4686" s="79">
        <v>42931.125</v>
      </c>
      <c r="B4686" s="78">
        <v>7.6509999999999998</v>
      </c>
    </row>
    <row r="4687" spans="1:2" x14ac:dyDescent="0.25">
      <c r="A4687" s="79">
        <v>42931.166666666664</v>
      </c>
      <c r="B4687" s="78">
        <v>4.5279999999999996</v>
      </c>
    </row>
    <row r="4688" spans="1:2" x14ac:dyDescent="0.25">
      <c r="A4688" s="79">
        <v>42931.208333333336</v>
      </c>
      <c r="B4688" s="78">
        <v>1.758</v>
      </c>
    </row>
    <row r="4689" spans="1:2" x14ac:dyDescent="0.25">
      <c r="A4689" s="79">
        <v>42931.25</v>
      </c>
      <c r="B4689" s="78">
        <v>4.4999999999999998E-2</v>
      </c>
    </row>
    <row r="4690" spans="1:2" x14ac:dyDescent="0.25">
      <c r="A4690" s="79">
        <v>42931.291666666664</v>
      </c>
      <c r="B4690" s="78">
        <v>4.5999999999999999E-2</v>
      </c>
    </row>
    <row r="4691" spans="1:2" x14ac:dyDescent="0.25">
      <c r="A4691" s="79">
        <v>42931.333333333336</v>
      </c>
      <c r="B4691" s="78">
        <v>4.8000000000000001E-2</v>
      </c>
    </row>
    <row r="4692" spans="1:2" x14ac:dyDescent="0.25">
      <c r="A4692" s="79">
        <v>42931.375</v>
      </c>
      <c r="B4692" s="78">
        <v>4.9000000000000002E-2</v>
      </c>
    </row>
    <row r="4693" spans="1:2" x14ac:dyDescent="0.25">
      <c r="A4693" s="79">
        <v>42931.416666666664</v>
      </c>
      <c r="B4693" s="78">
        <v>5.2999999999999999E-2</v>
      </c>
    </row>
    <row r="4694" spans="1:2" x14ac:dyDescent="0.25">
      <c r="A4694" s="79">
        <v>42931.458333333336</v>
      </c>
      <c r="B4694" s="78">
        <v>5.6000000000000001E-2</v>
      </c>
    </row>
    <row r="4695" spans="1:2" x14ac:dyDescent="0.25">
      <c r="A4695" s="79">
        <v>42931.5</v>
      </c>
      <c r="B4695" s="78">
        <v>5.6000000000000001E-2</v>
      </c>
    </row>
    <row r="4696" spans="1:2" x14ac:dyDescent="0.25">
      <c r="A4696" s="79">
        <v>42931.541666666664</v>
      </c>
      <c r="B4696" s="78">
        <v>5.7000000000000002E-2</v>
      </c>
    </row>
    <row r="4697" spans="1:2" x14ac:dyDescent="0.25">
      <c r="A4697" s="79">
        <v>42931.583333333336</v>
      </c>
      <c r="B4697" s="78">
        <v>5.3999999999999999E-2</v>
      </c>
    </row>
    <row r="4698" spans="1:2" x14ac:dyDescent="0.25">
      <c r="A4698" s="79">
        <v>42931.625</v>
      </c>
      <c r="B4698" s="78">
        <v>5.3999999999999999E-2</v>
      </c>
    </row>
    <row r="4699" spans="1:2" x14ac:dyDescent="0.25">
      <c r="A4699" s="79">
        <v>42931.666666666664</v>
      </c>
      <c r="B4699" s="78">
        <v>5.5E-2</v>
      </c>
    </row>
    <row r="4700" spans="1:2" x14ac:dyDescent="0.25">
      <c r="A4700" s="79">
        <v>42931.708333333336</v>
      </c>
      <c r="B4700" s="78">
        <v>5.5E-2</v>
      </c>
    </row>
    <row r="4701" spans="1:2" x14ac:dyDescent="0.25">
      <c r="A4701" s="79">
        <v>42931.75</v>
      </c>
      <c r="B4701" s="78">
        <v>5.3999999999999999E-2</v>
      </c>
    </row>
    <row r="4702" spans="1:2" x14ac:dyDescent="0.25">
      <c r="A4702" s="79">
        <v>42931.791666666664</v>
      </c>
      <c r="B4702" s="78">
        <v>5.7000000000000002E-2</v>
      </c>
    </row>
    <row r="4703" spans="1:2" x14ac:dyDescent="0.25">
      <c r="A4703" s="79">
        <v>42931.833333333336</v>
      </c>
      <c r="B4703" s="78">
        <v>5.5E-2</v>
      </c>
    </row>
    <row r="4704" spans="1:2" x14ac:dyDescent="0.25">
      <c r="A4704" s="79">
        <v>42931.875</v>
      </c>
      <c r="B4704" s="78">
        <v>4.7779999999999996</v>
      </c>
    </row>
    <row r="4705" spans="1:2" x14ac:dyDescent="0.25">
      <c r="A4705" s="79">
        <v>42931.916666666664</v>
      </c>
      <c r="B4705" s="78">
        <v>7.5970000000000004</v>
      </c>
    </row>
    <row r="4706" spans="1:2" x14ac:dyDescent="0.25">
      <c r="A4706" s="79">
        <v>42931.958333333336</v>
      </c>
      <c r="B4706" s="78">
        <v>7.6529999999999996</v>
      </c>
    </row>
    <row r="4707" spans="1:2" x14ac:dyDescent="0.25">
      <c r="A4707" s="77">
        <v>42932</v>
      </c>
      <c r="B4707" s="78">
        <v>7.6479999999999997</v>
      </c>
    </row>
    <row r="4708" spans="1:2" x14ac:dyDescent="0.25">
      <c r="A4708" s="79">
        <v>42932.041666666664</v>
      </c>
      <c r="B4708" s="78">
        <v>7.6749999999999998</v>
      </c>
    </row>
    <row r="4709" spans="1:2" x14ac:dyDescent="0.25">
      <c r="A4709" s="79">
        <v>42932.083333333336</v>
      </c>
      <c r="B4709" s="78">
        <v>7.6539999999999999</v>
      </c>
    </row>
    <row r="4710" spans="1:2" x14ac:dyDescent="0.25">
      <c r="A4710" s="79">
        <v>42932.125</v>
      </c>
      <c r="B4710" s="78">
        <v>7.6310000000000002</v>
      </c>
    </row>
    <row r="4711" spans="1:2" x14ac:dyDescent="0.25">
      <c r="A4711" s="79">
        <v>42932.166666666664</v>
      </c>
      <c r="B4711" s="78">
        <v>4.62</v>
      </c>
    </row>
    <row r="4712" spans="1:2" x14ac:dyDescent="0.25">
      <c r="A4712" s="79">
        <v>42932.208333333336</v>
      </c>
      <c r="B4712" s="78">
        <v>1.778</v>
      </c>
    </row>
    <row r="4713" spans="1:2" x14ac:dyDescent="0.25">
      <c r="A4713" s="79">
        <v>42932.25</v>
      </c>
      <c r="B4713" s="78">
        <v>4.2999999999999997E-2</v>
      </c>
    </row>
    <row r="4714" spans="1:2" x14ac:dyDescent="0.25">
      <c r="A4714" s="79">
        <v>42932.291666666664</v>
      </c>
      <c r="B4714" s="78">
        <v>4.3999999999999997E-2</v>
      </c>
    </row>
    <row r="4715" spans="1:2" x14ac:dyDescent="0.25">
      <c r="A4715" s="79">
        <v>42932.333333333336</v>
      </c>
      <c r="B4715" s="78">
        <v>4.4999999999999998E-2</v>
      </c>
    </row>
    <row r="4716" spans="1:2" x14ac:dyDescent="0.25">
      <c r="A4716" s="79">
        <v>42932.375</v>
      </c>
      <c r="B4716" s="78">
        <v>4.7E-2</v>
      </c>
    </row>
    <row r="4717" spans="1:2" x14ac:dyDescent="0.25">
      <c r="A4717" s="79">
        <v>42932.416666666664</v>
      </c>
      <c r="B4717" s="78">
        <v>5.1999999999999998E-2</v>
      </c>
    </row>
    <row r="4718" spans="1:2" x14ac:dyDescent="0.25">
      <c r="A4718" s="79">
        <v>42932.458333333336</v>
      </c>
      <c r="B4718" s="78">
        <v>5.2999999999999999E-2</v>
      </c>
    </row>
    <row r="4719" spans="1:2" x14ac:dyDescent="0.25">
      <c r="A4719" s="79">
        <v>42932.5</v>
      </c>
      <c r="B4719" s="78">
        <v>5.3999999999999999E-2</v>
      </c>
    </row>
    <row r="4720" spans="1:2" x14ac:dyDescent="0.25">
      <c r="A4720" s="79">
        <v>42932.541666666664</v>
      </c>
      <c r="B4720" s="78">
        <v>5.5E-2</v>
      </c>
    </row>
    <row r="4721" spans="1:2" x14ac:dyDescent="0.25">
      <c r="A4721" s="79">
        <v>42932.583333333336</v>
      </c>
      <c r="B4721" s="78">
        <v>5.8999999999999997E-2</v>
      </c>
    </row>
    <row r="4722" spans="1:2" x14ac:dyDescent="0.25">
      <c r="A4722" s="79">
        <v>42932.625</v>
      </c>
      <c r="B4722" s="78">
        <v>5.6000000000000001E-2</v>
      </c>
    </row>
    <row r="4723" spans="1:2" x14ac:dyDescent="0.25">
      <c r="A4723" s="79">
        <v>42932.666666666664</v>
      </c>
      <c r="B4723" s="78">
        <v>5.6000000000000001E-2</v>
      </c>
    </row>
    <row r="4724" spans="1:2" x14ac:dyDescent="0.25">
      <c r="A4724" s="79">
        <v>42932.708333333336</v>
      </c>
      <c r="B4724" s="78">
        <v>5.8000000000000003E-2</v>
      </c>
    </row>
    <row r="4725" spans="1:2" x14ac:dyDescent="0.25">
      <c r="A4725" s="79">
        <v>42932.75</v>
      </c>
      <c r="B4725" s="78">
        <v>5.7000000000000002E-2</v>
      </c>
    </row>
    <row r="4726" spans="1:2" x14ac:dyDescent="0.25">
      <c r="A4726" s="79">
        <v>42932.791666666664</v>
      </c>
      <c r="B4726" s="78">
        <v>5.8000000000000003E-2</v>
      </c>
    </row>
    <row r="4727" spans="1:2" x14ac:dyDescent="0.25">
      <c r="A4727" s="79">
        <v>42932.833333333336</v>
      </c>
      <c r="B4727" s="78">
        <v>5.8999999999999997E-2</v>
      </c>
    </row>
    <row r="4728" spans="1:2" x14ac:dyDescent="0.25">
      <c r="A4728" s="79">
        <v>42932.875</v>
      </c>
      <c r="B4728" s="78">
        <v>4.8739999999999997</v>
      </c>
    </row>
    <row r="4729" spans="1:2" x14ac:dyDescent="0.25">
      <c r="A4729" s="79">
        <v>42932.916666666664</v>
      </c>
      <c r="B4729" s="78">
        <v>7.5960000000000001</v>
      </c>
    </row>
    <row r="4730" spans="1:2" x14ac:dyDescent="0.25">
      <c r="A4730" s="79">
        <v>42932.958333333336</v>
      </c>
      <c r="B4730" s="78">
        <v>7.673</v>
      </c>
    </row>
    <row r="4731" spans="1:2" x14ac:dyDescent="0.25">
      <c r="A4731" s="77">
        <v>42933</v>
      </c>
      <c r="B4731" s="78">
        <v>7.649</v>
      </c>
    </row>
    <row r="4732" spans="1:2" x14ac:dyDescent="0.25">
      <c r="A4732" s="79">
        <v>42933.041666666664</v>
      </c>
      <c r="B4732" s="78">
        <v>7.6449999999999996</v>
      </c>
    </row>
    <row r="4733" spans="1:2" x14ac:dyDescent="0.25">
      <c r="A4733" s="79">
        <v>42933.083333333336</v>
      </c>
      <c r="B4733" s="78">
        <v>7.6260000000000003</v>
      </c>
    </row>
    <row r="4734" spans="1:2" x14ac:dyDescent="0.25">
      <c r="A4734" s="79">
        <v>42933.125</v>
      </c>
      <c r="B4734" s="78">
        <v>7.6360000000000001</v>
      </c>
    </row>
    <row r="4735" spans="1:2" x14ac:dyDescent="0.25">
      <c r="A4735" s="79">
        <v>42933.166666666664</v>
      </c>
      <c r="B4735" s="78">
        <v>4.71</v>
      </c>
    </row>
    <row r="4736" spans="1:2" x14ac:dyDescent="0.25">
      <c r="A4736" s="79">
        <v>42933.208333333336</v>
      </c>
      <c r="B4736" s="78">
        <v>1.7949999999999999</v>
      </c>
    </row>
    <row r="4737" spans="1:2" x14ac:dyDescent="0.25">
      <c r="A4737" s="79">
        <v>42933.25</v>
      </c>
      <c r="B4737" s="78">
        <v>4.9000000000000002E-2</v>
      </c>
    </row>
    <row r="4738" spans="1:2" x14ac:dyDescent="0.25">
      <c r="A4738" s="79">
        <v>42933.291666666664</v>
      </c>
      <c r="B4738" s="78">
        <v>5.1999999999999998E-2</v>
      </c>
    </row>
    <row r="4739" spans="1:2" x14ac:dyDescent="0.25">
      <c r="A4739" s="79">
        <v>42933.333333333336</v>
      </c>
      <c r="B4739" s="78">
        <v>5.3999999999999999E-2</v>
      </c>
    </row>
    <row r="4740" spans="1:2" x14ac:dyDescent="0.25">
      <c r="A4740" s="79">
        <v>42933.375</v>
      </c>
      <c r="B4740" s="78">
        <v>5.5E-2</v>
      </c>
    </row>
    <row r="4741" spans="1:2" x14ac:dyDescent="0.25">
      <c r="A4741" s="79">
        <v>42933.416666666664</v>
      </c>
      <c r="B4741" s="78">
        <v>6.2E-2</v>
      </c>
    </row>
    <row r="4742" spans="1:2" x14ac:dyDescent="0.25">
      <c r="A4742" s="79">
        <v>42933.458333333336</v>
      </c>
      <c r="B4742" s="78">
        <v>6.2E-2</v>
      </c>
    </row>
    <row r="4743" spans="1:2" x14ac:dyDescent="0.25">
      <c r="A4743" s="79">
        <v>42933.5</v>
      </c>
      <c r="B4743" s="78">
        <v>6.4000000000000001E-2</v>
      </c>
    </row>
    <row r="4744" spans="1:2" x14ac:dyDescent="0.25">
      <c r="A4744" s="79">
        <v>42933.541666666664</v>
      </c>
      <c r="B4744" s="78">
        <v>6.2E-2</v>
      </c>
    </row>
    <row r="4745" spans="1:2" x14ac:dyDescent="0.25">
      <c r="A4745" s="79">
        <v>42933.583333333336</v>
      </c>
      <c r="B4745" s="78">
        <v>0.06</v>
      </c>
    </row>
    <row r="4746" spans="1:2" x14ac:dyDescent="0.25">
      <c r="A4746" s="79">
        <v>42933.625</v>
      </c>
      <c r="B4746" s="78">
        <v>0.06</v>
      </c>
    </row>
    <row r="4747" spans="1:2" x14ac:dyDescent="0.25">
      <c r="A4747" s="79">
        <v>42933.666666666664</v>
      </c>
      <c r="B4747" s="78">
        <v>5.8000000000000003E-2</v>
      </c>
    </row>
    <row r="4748" spans="1:2" x14ac:dyDescent="0.25">
      <c r="A4748" s="79">
        <v>42933.708333333336</v>
      </c>
      <c r="B4748" s="78">
        <v>5.7000000000000002E-2</v>
      </c>
    </row>
    <row r="4749" spans="1:2" x14ac:dyDescent="0.25">
      <c r="A4749" s="79">
        <v>42933.75</v>
      </c>
      <c r="B4749" s="78">
        <v>5.5E-2</v>
      </c>
    </row>
    <row r="4750" spans="1:2" x14ac:dyDescent="0.25">
      <c r="A4750" s="79">
        <v>42933.791666666664</v>
      </c>
      <c r="B4750" s="78">
        <v>5.5E-2</v>
      </c>
    </row>
    <row r="4751" spans="1:2" x14ac:dyDescent="0.25">
      <c r="A4751" s="79">
        <v>42933.833333333336</v>
      </c>
      <c r="B4751" s="78">
        <v>5.0999999999999997E-2</v>
      </c>
    </row>
    <row r="4752" spans="1:2" x14ac:dyDescent="0.25">
      <c r="A4752" s="79">
        <v>42933.875</v>
      </c>
      <c r="B4752" s="78">
        <v>4.9880000000000004</v>
      </c>
    </row>
    <row r="4753" spans="1:2" x14ac:dyDescent="0.25">
      <c r="A4753" s="79">
        <v>42933.916666666664</v>
      </c>
      <c r="B4753" s="78">
        <v>7.6310000000000002</v>
      </c>
    </row>
    <row r="4754" spans="1:2" x14ac:dyDescent="0.25">
      <c r="A4754" s="79">
        <v>42933.958333333336</v>
      </c>
      <c r="B4754" s="78">
        <v>7.6520000000000001</v>
      </c>
    </row>
    <row r="4755" spans="1:2" x14ac:dyDescent="0.25">
      <c r="A4755" s="77">
        <v>42934</v>
      </c>
      <c r="B4755" s="78">
        <v>7.6379999999999999</v>
      </c>
    </row>
    <row r="4756" spans="1:2" x14ac:dyDescent="0.25">
      <c r="A4756" s="79">
        <v>42934.041666666664</v>
      </c>
      <c r="B4756" s="78">
        <v>7.65</v>
      </c>
    </row>
    <row r="4757" spans="1:2" x14ac:dyDescent="0.25">
      <c r="A4757" s="79">
        <v>42934.083333333336</v>
      </c>
      <c r="B4757" s="78">
        <v>7.6479999999999997</v>
      </c>
    </row>
    <row r="4758" spans="1:2" x14ac:dyDescent="0.25">
      <c r="A4758" s="79">
        <v>42934.125</v>
      </c>
      <c r="B4758" s="78">
        <v>7.6589999999999998</v>
      </c>
    </row>
    <row r="4759" spans="1:2" x14ac:dyDescent="0.25">
      <c r="A4759" s="79">
        <v>42934.166666666664</v>
      </c>
      <c r="B4759" s="78">
        <v>4.8259999999999996</v>
      </c>
    </row>
    <row r="4760" spans="1:2" x14ac:dyDescent="0.25">
      <c r="A4760" s="79">
        <v>42934.208333333336</v>
      </c>
      <c r="B4760" s="78">
        <v>1.88</v>
      </c>
    </row>
    <row r="4761" spans="1:2" x14ac:dyDescent="0.25">
      <c r="A4761" s="79">
        <v>42934.25</v>
      </c>
      <c r="B4761" s="78">
        <v>4.9000000000000002E-2</v>
      </c>
    </row>
    <row r="4762" spans="1:2" x14ac:dyDescent="0.25">
      <c r="A4762" s="79">
        <v>42934.291666666664</v>
      </c>
      <c r="B4762" s="78">
        <v>5.2999999999999999E-2</v>
      </c>
    </row>
    <row r="4763" spans="1:2" x14ac:dyDescent="0.25">
      <c r="A4763" s="79">
        <v>42934.333333333336</v>
      </c>
      <c r="B4763" s="78">
        <v>5.3999999999999999E-2</v>
      </c>
    </row>
    <row r="4764" spans="1:2" x14ac:dyDescent="0.25">
      <c r="A4764" s="79">
        <v>42934.375</v>
      </c>
      <c r="B4764" s="78">
        <v>5.8000000000000003E-2</v>
      </c>
    </row>
    <row r="4765" spans="1:2" x14ac:dyDescent="0.25">
      <c r="A4765" s="79">
        <v>42934.416666666664</v>
      </c>
      <c r="B4765" s="78">
        <v>5.8000000000000003E-2</v>
      </c>
    </row>
    <row r="4766" spans="1:2" x14ac:dyDescent="0.25">
      <c r="A4766" s="79">
        <v>42934.458333333336</v>
      </c>
      <c r="B4766" s="78">
        <v>6.2E-2</v>
      </c>
    </row>
    <row r="4767" spans="1:2" x14ac:dyDescent="0.25">
      <c r="A4767" s="79">
        <v>42934.5</v>
      </c>
      <c r="B4767" s="78">
        <v>6.3E-2</v>
      </c>
    </row>
    <row r="4768" spans="1:2" x14ac:dyDescent="0.25">
      <c r="A4768" s="79">
        <v>42934.541666666664</v>
      </c>
      <c r="B4768" s="78">
        <v>6.2E-2</v>
      </c>
    </row>
    <row r="4769" spans="1:2" x14ac:dyDescent="0.25">
      <c r="A4769" s="79">
        <v>42934.583333333336</v>
      </c>
      <c r="B4769" s="78">
        <v>6.0999999999999999E-2</v>
      </c>
    </row>
    <row r="4770" spans="1:2" x14ac:dyDescent="0.25">
      <c r="A4770" s="79">
        <v>42934.625</v>
      </c>
      <c r="B4770" s="78">
        <v>0.06</v>
      </c>
    </row>
    <row r="4771" spans="1:2" x14ac:dyDescent="0.25">
      <c r="A4771" s="79">
        <v>42934.666666666664</v>
      </c>
      <c r="B4771" s="78">
        <v>5.7000000000000002E-2</v>
      </c>
    </row>
    <row r="4772" spans="1:2" x14ac:dyDescent="0.25">
      <c r="A4772" s="79">
        <v>42934.708333333336</v>
      </c>
      <c r="B4772" s="78">
        <v>5.6000000000000001E-2</v>
      </c>
    </row>
    <row r="4773" spans="1:2" x14ac:dyDescent="0.25">
      <c r="A4773" s="79">
        <v>42934.75</v>
      </c>
      <c r="B4773" s="78">
        <v>5.6000000000000001E-2</v>
      </c>
    </row>
    <row r="4774" spans="1:2" x14ac:dyDescent="0.25">
      <c r="A4774" s="79">
        <v>42934.791666666664</v>
      </c>
      <c r="B4774" s="78">
        <v>5.6000000000000001E-2</v>
      </c>
    </row>
    <row r="4775" spans="1:2" x14ac:dyDescent="0.25">
      <c r="A4775" s="79">
        <v>42934.833333333336</v>
      </c>
      <c r="B4775" s="78">
        <v>5.1999999999999998E-2</v>
      </c>
    </row>
    <row r="4776" spans="1:2" x14ac:dyDescent="0.25">
      <c r="A4776" s="79">
        <v>42934.875</v>
      </c>
      <c r="B4776" s="78">
        <v>5.1040000000000001</v>
      </c>
    </row>
    <row r="4777" spans="1:2" x14ac:dyDescent="0.25">
      <c r="A4777" s="79">
        <v>42934.916666666664</v>
      </c>
      <c r="B4777" s="78">
        <v>7.6360000000000001</v>
      </c>
    </row>
    <row r="4778" spans="1:2" x14ac:dyDescent="0.25">
      <c r="A4778" s="79">
        <v>42934.958333333336</v>
      </c>
      <c r="B4778" s="78">
        <v>7.6369999999999996</v>
      </c>
    </row>
    <row r="4779" spans="1:2" x14ac:dyDescent="0.25">
      <c r="A4779" s="77">
        <v>42935</v>
      </c>
      <c r="B4779" s="78">
        <v>7.649</v>
      </c>
    </row>
    <row r="4780" spans="1:2" x14ac:dyDescent="0.25">
      <c r="A4780" s="79">
        <v>42935.041666666664</v>
      </c>
      <c r="B4780" s="78">
        <v>7.6420000000000003</v>
      </c>
    </row>
    <row r="4781" spans="1:2" x14ac:dyDescent="0.25">
      <c r="A4781" s="79">
        <v>42935.083333333336</v>
      </c>
      <c r="B4781" s="78">
        <v>7.6459999999999999</v>
      </c>
    </row>
    <row r="4782" spans="1:2" x14ac:dyDescent="0.25">
      <c r="A4782" s="79">
        <v>42935.125</v>
      </c>
      <c r="B4782" s="78">
        <v>7.6520000000000001</v>
      </c>
    </row>
    <row r="4783" spans="1:2" x14ac:dyDescent="0.25">
      <c r="A4783" s="79">
        <v>42935.166666666664</v>
      </c>
      <c r="B4783" s="78">
        <v>4.92</v>
      </c>
    </row>
    <row r="4784" spans="1:2" x14ac:dyDescent="0.25">
      <c r="A4784" s="79">
        <v>42935.208333333336</v>
      </c>
      <c r="B4784" s="78">
        <v>1.903</v>
      </c>
    </row>
    <row r="4785" spans="1:2" x14ac:dyDescent="0.25">
      <c r="A4785" s="79">
        <v>42935.25</v>
      </c>
      <c r="B4785" s="78">
        <v>4.9000000000000002E-2</v>
      </c>
    </row>
    <row r="4786" spans="1:2" x14ac:dyDescent="0.25">
      <c r="A4786" s="79">
        <v>42935.291666666664</v>
      </c>
      <c r="B4786" s="78">
        <v>5.2999999999999999E-2</v>
      </c>
    </row>
    <row r="4787" spans="1:2" x14ac:dyDescent="0.25">
      <c r="A4787" s="79">
        <v>42935.333333333336</v>
      </c>
      <c r="B4787" s="78">
        <v>5.5E-2</v>
      </c>
    </row>
    <row r="4788" spans="1:2" x14ac:dyDescent="0.25">
      <c r="A4788" s="79">
        <v>42935.375</v>
      </c>
      <c r="B4788" s="78">
        <v>5.8999999999999997E-2</v>
      </c>
    </row>
    <row r="4789" spans="1:2" x14ac:dyDescent="0.25">
      <c r="A4789" s="79">
        <v>42935.416666666664</v>
      </c>
      <c r="B4789" s="78">
        <v>6.0999999999999999E-2</v>
      </c>
    </row>
    <row r="4790" spans="1:2" x14ac:dyDescent="0.25">
      <c r="A4790" s="79">
        <v>42935.458333333336</v>
      </c>
      <c r="B4790" s="78">
        <v>6.3E-2</v>
      </c>
    </row>
    <row r="4791" spans="1:2" x14ac:dyDescent="0.25">
      <c r="A4791" s="79">
        <v>42935.5</v>
      </c>
      <c r="B4791" s="78">
        <v>6.3E-2</v>
      </c>
    </row>
    <row r="4792" spans="1:2" x14ac:dyDescent="0.25">
      <c r="A4792" s="79">
        <v>42935.541666666664</v>
      </c>
      <c r="B4792" s="78">
        <v>6.2E-2</v>
      </c>
    </row>
    <row r="4793" spans="1:2" x14ac:dyDescent="0.25">
      <c r="A4793" s="79">
        <v>42935.583333333336</v>
      </c>
      <c r="B4793" s="78">
        <v>0.06</v>
      </c>
    </row>
    <row r="4794" spans="1:2" x14ac:dyDescent="0.25">
      <c r="A4794" s="79">
        <v>42935.625</v>
      </c>
      <c r="B4794" s="78">
        <v>5.8000000000000003E-2</v>
      </c>
    </row>
    <row r="4795" spans="1:2" x14ac:dyDescent="0.25">
      <c r="A4795" s="79">
        <v>42935.666666666664</v>
      </c>
      <c r="B4795" s="78">
        <v>5.7000000000000002E-2</v>
      </c>
    </row>
    <row r="4796" spans="1:2" x14ac:dyDescent="0.25">
      <c r="A4796" s="79">
        <v>42935.708333333336</v>
      </c>
      <c r="B4796" s="78">
        <v>5.8000000000000003E-2</v>
      </c>
    </row>
    <row r="4797" spans="1:2" x14ac:dyDescent="0.25">
      <c r="A4797" s="79">
        <v>42935.75</v>
      </c>
      <c r="B4797" s="78">
        <v>5.5E-2</v>
      </c>
    </row>
    <row r="4798" spans="1:2" x14ac:dyDescent="0.25">
      <c r="A4798" s="79">
        <v>42935.791666666664</v>
      </c>
      <c r="B4798" s="78">
        <v>5.5E-2</v>
      </c>
    </row>
    <row r="4799" spans="1:2" x14ac:dyDescent="0.25">
      <c r="A4799" s="79">
        <v>42935.833333333336</v>
      </c>
      <c r="B4799" s="78">
        <v>5.5E-2</v>
      </c>
    </row>
    <row r="4800" spans="1:2" x14ac:dyDescent="0.25">
      <c r="A4800" s="79">
        <v>42935.875</v>
      </c>
      <c r="B4800" s="78">
        <v>5.2649999999999997</v>
      </c>
    </row>
    <row r="4801" spans="1:2" x14ac:dyDescent="0.25">
      <c r="A4801" s="79">
        <v>42935.916666666664</v>
      </c>
      <c r="B4801" s="78">
        <v>7.6509999999999998</v>
      </c>
    </row>
    <row r="4802" spans="1:2" x14ac:dyDescent="0.25">
      <c r="A4802" s="79">
        <v>42935.958333333336</v>
      </c>
      <c r="B4802" s="78">
        <v>7.6269999999999998</v>
      </c>
    </row>
    <row r="4803" spans="1:2" x14ac:dyDescent="0.25">
      <c r="A4803" s="77">
        <v>42936</v>
      </c>
      <c r="B4803" s="78">
        <v>7.6470000000000002</v>
      </c>
    </row>
    <row r="4804" spans="1:2" x14ac:dyDescent="0.25">
      <c r="A4804" s="79">
        <v>42936.041666666664</v>
      </c>
      <c r="B4804" s="78">
        <v>7.641</v>
      </c>
    </row>
    <row r="4805" spans="1:2" x14ac:dyDescent="0.25">
      <c r="A4805" s="79">
        <v>42936.083333333336</v>
      </c>
      <c r="B4805" s="78">
        <v>7.64</v>
      </c>
    </row>
    <row r="4806" spans="1:2" x14ac:dyDescent="0.25">
      <c r="A4806" s="79">
        <v>42936.125</v>
      </c>
      <c r="B4806" s="78">
        <v>7.6379999999999999</v>
      </c>
    </row>
    <row r="4807" spans="1:2" x14ac:dyDescent="0.25">
      <c r="A4807" s="79">
        <v>42936.166666666664</v>
      </c>
      <c r="B4807" s="78">
        <v>4.9960000000000004</v>
      </c>
    </row>
    <row r="4808" spans="1:2" x14ac:dyDescent="0.25">
      <c r="A4808" s="79">
        <v>42936.208333333336</v>
      </c>
      <c r="B4808" s="78">
        <v>1.9279999999999999</v>
      </c>
    </row>
    <row r="4809" spans="1:2" x14ac:dyDescent="0.25">
      <c r="A4809" s="79">
        <v>42936.25</v>
      </c>
      <c r="B4809" s="78">
        <v>0.05</v>
      </c>
    </row>
    <row r="4810" spans="1:2" x14ac:dyDescent="0.25">
      <c r="A4810" s="79">
        <v>42936.291666666664</v>
      </c>
      <c r="B4810" s="78">
        <v>5.1999999999999998E-2</v>
      </c>
    </row>
    <row r="4811" spans="1:2" x14ac:dyDescent="0.25">
      <c r="A4811" s="79">
        <v>42936.333333333336</v>
      </c>
      <c r="B4811" s="78">
        <v>5.3999999999999999E-2</v>
      </c>
    </row>
    <row r="4812" spans="1:2" x14ac:dyDescent="0.25">
      <c r="A4812" s="79">
        <v>42936.375</v>
      </c>
      <c r="B4812" s="78">
        <v>5.3999999999999999E-2</v>
      </c>
    </row>
    <row r="4813" spans="1:2" x14ac:dyDescent="0.25">
      <c r="A4813" s="79">
        <v>42936.416666666664</v>
      </c>
      <c r="B4813" s="78">
        <v>5.8000000000000003E-2</v>
      </c>
    </row>
    <row r="4814" spans="1:2" x14ac:dyDescent="0.25">
      <c r="A4814" s="79">
        <v>42936.458333333336</v>
      </c>
      <c r="B4814" s="78">
        <v>6.2E-2</v>
      </c>
    </row>
    <row r="4815" spans="1:2" x14ac:dyDescent="0.25">
      <c r="A4815" s="79">
        <v>42936.5</v>
      </c>
      <c r="B4815" s="78">
        <v>6.0999999999999999E-2</v>
      </c>
    </row>
    <row r="4816" spans="1:2" x14ac:dyDescent="0.25">
      <c r="A4816" s="79">
        <v>42936.541666666664</v>
      </c>
      <c r="B4816" s="78">
        <v>6.3E-2</v>
      </c>
    </row>
    <row r="4817" spans="1:2" x14ac:dyDescent="0.25">
      <c r="A4817" s="79">
        <v>42936.583333333336</v>
      </c>
      <c r="B4817" s="78">
        <v>0.06</v>
      </c>
    </row>
    <row r="4818" spans="1:2" x14ac:dyDescent="0.25">
      <c r="A4818" s="79">
        <v>42936.625</v>
      </c>
      <c r="B4818" s="78">
        <v>5.8999999999999997E-2</v>
      </c>
    </row>
    <row r="4819" spans="1:2" x14ac:dyDescent="0.25">
      <c r="A4819" s="79">
        <v>42936.666666666664</v>
      </c>
      <c r="B4819" s="78">
        <v>5.8000000000000003E-2</v>
      </c>
    </row>
    <row r="4820" spans="1:2" x14ac:dyDescent="0.25">
      <c r="A4820" s="79">
        <v>42936.708333333336</v>
      </c>
      <c r="B4820" s="78">
        <v>0.06</v>
      </c>
    </row>
    <row r="4821" spans="1:2" x14ac:dyDescent="0.25">
      <c r="A4821" s="79">
        <v>42936.75</v>
      </c>
      <c r="B4821" s="78">
        <v>5.6000000000000001E-2</v>
      </c>
    </row>
    <row r="4822" spans="1:2" x14ac:dyDescent="0.25">
      <c r="A4822" s="79">
        <v>42936.791666666664</v>
      </c>
      <c r="B4822" s="78">
        <v>5.5E-2</v>
      </c>
    </row>
    <row r="4823" spans="1:2" x14ac:dyDescent="0.25">
      <c r="A4823" s="79">
        <v>42936.833333333336</v>
      </c>
      <c r="B4823" s="78">
        <v>5.5E-2</v>
      </c>
    </row>
    <row r="4824" spans="1:2" x14ac:dyDescent="0.25">
      <c r="A4824" s="79">
        <v>42936.875</v>
      </c>
      <c r="B4824" s="78">
        <v>5.3940000000000001</v>
      </c>
    </row>
    <row r="4825" spans="1:2" x14ac:dyDescent="0.25">
      <c r="A4825" s="79">
        <v>42936.916666666664</v>
      </c>
      <c r="B4825" s="78">
        <v>7.6639999999999997</v>
      </c>
    </row>
    <row r="4826" spans="1:2" x14ac:dyDescent="0.25">
      <c r="A4826" s="79">
        <v>42936.958333333336</v>
      </c>
      <c r="B4826" s="78">
        <v>7.625</v>
      </c>
    </row>
    <row r="4827" spans="1:2" x14ac:dyDescent="0.25">
      <c r="A4827" s="77">
        <v>42937</v>
      </c>
      <c r="B4827" s="78">
        <v>7.633</v>
      </c>
    </row>
    <row r="4828" spans="1:2" x14ac:dyDescent="0.25">
      <c r="A4828" s="79">
        <v>42937.041666666664</v>
      </c>
      <c r="B4828" s="78">
        <v>7.6539999999999999</v>
      </c>
    </row>
    <row r="4829" spans="1:2" x14ac:dyDescent="0.25">
      <c r="A4829" s="79">
        <v>42937.083333333336</v>
      </c>
      <c r="B4829" s="78">
        <v>7.6689999999999996</v>
      </c>
    </row>
    <row r="4830" spans="1:2" x14ac:dyDescent="0.25">
      <c r="A4830" s="79">
        <v>42937.125</v>
      </c>
      <c r="B4830" s="78">
        <v>7.665</v>
      </c>
    </row>
    <row r="4831" spans="1:2" x14ac:dyDescent="0.25">
      <c r="A4831" s="79">
        <v>42937.166666666664</v>
      </c>
      <c r="B4831" s="78">
        <v>5.0949999999999998</v>
      </c>
    </row>
    <row r="4832" spans="1:2" x14ac:dyDescent="0.25">
      <c r="A4832" s="79">
        <v>42937.208333333336</v>
      </c>
      <c r="B4832" s="78">
        <v>1.9630000000000001</v>
      </c>
    </row>
    <row r="4833" spans="1:2" x14ac:dyDescent="0.25">
      <c r="A4833" s="79">
        <v>42937.25</v>
      </c>
      <c r="B4833" s="78">
        <v>8.5999999999999993E-2</v>
      </c>
    </row>
    <row r="4834" spans="1:2" x14ac:dyDescent="0.25">
      <c r="A4834" s="79">
        <v>42937.291666666664</v>
      </c>
      <c r="B4834" s="78">
        <v>5.3999999999999999E-2</v>
      </c>
    </row>
    <row r="4835" spans="1:2" x14ac:dyDescent="0.25">
      <c r="A4835" s="79">
        <v>42937.333333333336</v>
      </c>
      <c r="B4835" s="78">
        <v>5.5E-2</v>
      </c>
    </row>
    <row r="4836" spans="1:2" x14ac:dyDescent="0.25">
      <c r="A4836" s="79">
        <v>42937.375</v>
      </c>
      <c r="B4836" s="78">
        <v>5.6000000000000001E-2</v>
      </c>
    </row>
    <row r="4837" spans="1:2" x14ac:dyDescent="0.25">
      <c r="A4837" s="79">
        <v>42937.416666666664</v>
      </c>
      <c r="B4837" s="78">
        <v>5.8000000000000003E-2</v>
      </c>
    </row>
    <row r="4838" spans="1:2" x14ac:dyDescent="0.25">
      <c r="A4838" s="79">
        <v>42937.458333333336</v>
      </c>
      <c r="B4838" s="78">
        <v>6.4000000000000001E-2</v>
      </c>
    </row>
    <row r="4839" spans="1:2" x14ac:dyDescent="0.25">
      <c r="A4839" s="79">
        <v>42937.5</v>
      </c>
      <c r="B4839" s="78">
        <v>6.3E-2</v>
      </c>
    </row>
    <row r="4840" spans="1:2" x14ac:dyDescent="0.25">
      <c r="A4840" s="79">
        <v>42937.541666666664</v>
      </c>
      <c r="B4840" s="78">
        <v>6.2E-2</v>
      </c>
    </row>
    <row r="4841" spans="1:2" x14ac:dyDescent="0.25">
      <c r="A4841" s="79">
        <v>42937.583333333336</v>
      </c>
      <c r="B4841" s="78">
        <v>5.8999999999999997E-2</v>
      </c>
    </row>
    <row r="4842" spans="1:2" x14ac:dyDescent="0.25">
      <c r="A4842" s="79">
        <v>42937.625</v>
      </c>
      <c r="B4842" s="78">
        <v>5.7000000000000002E-2</v>
      </c>
    </row>
    <row r="4843" spans="1:2" x14ac:dyDescent="0.25">
      <c r="A4843" s="79">
        <v>42937.666666666664</v>
      </c>
      <c r="B4843" s="78">
        <v>5.6000000000000001E-2</v>
      </c>
    </row>
    <row r="4844" spans="1:2" x14ac:dyDescent="0.25">
      <c r="A4844" s="79">
        <v>42937.708333333336</v>
      </c>
      <c r="B4844" s="78">
        <v>5.6000000000000001E-2</v>
      </c>
    </row>
    <row r="4845" spans="1:2" x14ac:dyDescent="0.25">
      <c r="A4845" s="79">
        <v>42937.75</v>
      </c>
      <c r="B4845" s="78">
        <v>5.5E-2</v>
      </c>
    </row>
    <row r="4846" spans="1:2" x14ac:dyDescent="0.25">
      <c r="A4846" s="79">
        <v>42937.791666666664</v>
      </c>
      <c r="B4846" s="78">
        <v>5.3999999999999999E-2</v>
      </c>
    </row>
    <row r="4847" spans="1:2" x14ac:dyDescent="0.25">
      <c r="A4847" s="79">
        <v>42937.833333333336</v>
      </c>
      <c r="B4847" s="78">
        <v>5.1999999999999998E-2</v>
      </c>
    </row>
    <row r="4848" spans="1:2" x14ac:dyDescent="0.25">
      <c r="A4848" s="79">
        <v>42937.875</v>
      </c>
      <c r="B4848" s="78">
        <v>5.5119999999999996</v>
      </c>
    </row>
    <row r="4849" spans="1:2" x14ac:dyDescent="0.25">
      <c r="A4849" s="79">
        <v>42937.916666666664</v>
      </c>
      <c r="B4849" s="78">
        <v>7.6639999999999997</v>
      </c>
    </row>
    <row r="4850" spans="1:2" x14ac:dyDescent="0.25">
      <c r="A4850" s="79">
        <v>42937.958333333336</v>
      </c>
      <c r="B4850" s="78">
        <v>7.6479999999999997</v>
      </c>
    </row>
    <row r="4851" spans="1:2" x14ac:dyDescent="0.25">
      <c r="A4851" s="77">
        <v>42938</v>
      </c>
      <c r="B4851" s="78">
        <v>7.6509999999999998</v>
      </c>
    </row>
    <row r="4852" spans="1:2" x14ac:dyDescent="0.25">
      <c r="A4852" s="79">
        <v>42938.041666666664</v>
      </c>
      <c r="B4852" s="78">
        <v>7.6550000000000002</v>
      </c>
    </row>
    <row r="4853" spans="1:2" x14ac:dyDescent="0.25">
      <c r="A4853" s="79">
        <v>42938.083333333336</v>
      </c>
      <c r="B4853" s="78">
        <v>7.6470000000000002</v>
      </c>
    </row>
    <row r="4854" spans="1:2" x14ac:dyDescent="0.25">
      <c r="A4854" s="79">
        <v>42938.125</v>
      </c>
      <c r="B4854" s="78">
        <v>7.6390000000000002</v>
      </c>
    </row>
    <row r="4855" spans="1:2" x14ac:dyDescent="0.25">
      <c r="A4855" s="79">
        <v>42938.166666666664</v>
      </c>
      <c r="B4855" s="78">
        <v>5.2720000000000002</v>
      </c>
    </row>
    <row r="4856" spans="1:2" x14ac:dyDescent="0.25">
      <c r="A4856" s="79">
        <v>42938.208333333336</v>
      </c>
      <c r="B4856" s="78">
        <v>1.9670000000000001</v>
      </c>
    </row>
    <row r="4857" spans="1:2" x14ac:dyDescent="0.25">
      <c r="A4857" s="79">
        <v>42938.25</v>
      </c>
      <c r="B4857" s="78">
        <v>0.10299999999999999</v>
      </c>
    </row>
    <row r="4858" spans="1:2" x14ac:dyDescent="0.25">
      <c r="A4858" s="79">
        <v>42938.291666666664</v>
      </c>
      <c r="B4858" s="78">
        <v>4.5999999999999999E-2</v>
      </c>
    </row>
    <row r="4859" spans="1:2" x14ac:dyDescent="0.25">
      <c r="A4859" s="79">
        <v>42938.333333333336</v>
      </c>
      <c r="B4859" s="78">
        <v>4.7E-2</v>
      </c>
    </row>
    <row r="4860" spans="1:2" x14ac:dyDescent="0.25">
      <c r="A4860" s="79">
        <v>42938.375</v>
      </c>
      <c r="B4860" s="78">
        <v>4.8000000000000001E-2</v>
      </c>
    </row>
    <row r="4861" spans="1:2" x14ac:dyDescent="0.25">
      <c r="A4861" s="79">
        <v>42938.416666666664</v>
      </c>
      <c r="B4861" s="78">
        <v>5.1999999999999998E-2</v>
      </c>
    </row>
    <row r="4862" spans="1:2" x14ac:dyDescent="0.25">
      <c r="A4862" s="79">
        <v>42938.458333333336</v>
      </c>
      <c r="B4862" s="78">
        <v>5.2999999999999999E-2</v>
      </c>
    </row>
    <row r="4863" spans="1:2" x14ac:dyDescent="0.25">
      <c r="A4863" s="79">
        <v>42938.5</v>
      </c>
      <c r="B4863" s="78">
        <v>5.0999999999999997E-2</v>
      </c>
    </row>
    <row r="4864" spans="1:2" x14ac:dyDescent="0.25">
      <c r="A4864" s="79">
        <v>42938.541666666664</v>
      </c>
      <c r="B4864" s="78">
        <v>5.2999999999999999E-2</v>
      </c>
    </row>
    <row r="4865" spans="1:2" x14ac:dyDescent="0.25">
      <c r="A4865" s="79">
        <v>42938.583333333336</v>
      </c>
      <c r="B4865" s="78">
        <v>5.5E-2</v>
      </c>
    </row>
    <row r="4866" spans="1:2" x14ac:dyDescent="0.25">
      <c r="A4866" s="79">
        <v>42938.625</v>
      </c>
      <c r="B4866" s="78">
        <v>5.3999999999999999E-2</v>
      </c>
    </row>
    <row r="4867" spans="1:2" x14ac:dyDescent="0.25">
      <c r="A4867" s="79">
        <v>42938.666666666664</v>
      </c>
      <c r="B4867" s="78">
        <v>5.2999999999999999E-2</v>
      </c>
    </row>
    <row r="4868" spans="1:2" x14ac:dyDescent="0.25">
      <c r="A4868" s="79">
        <v>42938.708333333336</v>
      </c>
      <c r="B4868" s="78">
        <v>5.2999999999999999E-2</v>
      </c>
    </row>
    <row r="4869" spans="1:2" x14ac:dyDescent="0.25">
      <c r="A4869" s="79">
        <v>42938.75</v>
      </c>
      <c r="B4869" s="78">
        <v>5.1999999999999998E-2</v>
      </c>
    </row>
    <row r="4870" spans="1:2" x14ac:dyDescent="0.25">
      <c r="A4870" s="79">
        <v>42938.791666666664</v>
      </c>
      <c r="B4870" s="78">
        <v>5.2999999999999999E-2</v>
      </c>
    </row>
    <row r="4871" spans="1:2" x14ac:dyDescent="0.25">
      <c r="A4871" s="79">
        <v>42938.833333333336</v>
      </c>
      <c r="B4871" s="78">
        <v>5.1999999999999998E-2</v>
      </c>
    </row>
    <row r="4872" spans="1:2" x14ac:dyDescent="0.25">
      <c r="A4872" s="79">
        <v>42938.875</v>
      </c>
      <c r="B4872" s="78">
        <v>5.6369999999999996</v>
      </c>
    </row>
    <row r="4873" spans="1:2" x14ac:dyDescent="0.25">
      <c r="A4873" s="79">
        <v>42938.916666666664</v>
      </c>
      <c r="B4873" s="78">
        <v>7.641</v>
      </c>
    </row>
    <row r="4874" spans="1:2" x14ac:dyDescent="0.25">
      <c r="A4874" s="79">
        <v>42938.958333333336</v>
      </c>
      <c r="B4874" s="78">
        <v>7.6470000000000002</v>
      </c>
    </row>
    <row r="4875" spans="1:2" x14ac:dyDescent="0.25">
      <c r="A4875" s="77">
        <v>42939</v>
      </c>
      <c r="B4875" s="78">
        <v>7.6509999999999998</v>
      </c>
    </row>
    <row r="4876" spans="1:2" x14ac:dyDescent="0.25">
      <c r="A4876" s="79">
        <v>42939.041666666664</v>
      </c>
      <c r="B4876" s="78">
        <v>7.6559999999999997</v>
      </c>
    </row>
    <row r="4877" spans="1:2" x14ac:dyDescent="0.25">
      <c r="A4877" s="79">
        <v>42939.083333333336</v>
      </c>
      <c r="B4877" s="78">
        <v>7.6529999999999996</v>
      </c>
    </row>
    <row r="4878" spans="1:2" x14ac:dyDescent="0.25">
      <c r="A4878" s="79">
        <v>42939.125</v>
      </c>
      <c r="B4878" s="78">
        <v>7.6669999999999998</v>
      </c>
    </row>
    <row r="4879" spans="1:2" x14ac:dyDescent="0.25">
      <c r="A4879" s="79">
        <v>42939.166666666664</v>
      </c>
      <c r="B4879" s="78">
        <v>5.3860000000000001</v>
      </c>
    </row>
    <row r="4880" spans="1:2" x14ac:dyDescent="0.25">
      <c r="A4880" s="79">
        <v>42939.208333333336</v>
      </c>
      <c r="B4880" s="78">
        <v>1.968</v>
      </c>
    </row>
    <row r="4881" spans="1:2" x14ac:dyDescent="0.25">
      <c r="A4881" s="79">
        <v>42939.25</v>
      </c>
      <c r="B4881" s="78">
        <v>0.13300000000000001</v>
      </c>
    </row>
    <row r="4882" spans="1:2" x14ac:dyDescent="0.25">
      <c r="A4882" s="79">
        <v>42939.291666666664</v>
      </c>
      <c r="B4882" s="78">
        <v>4.2999999999999997E-2</v>
      </c>
    </row>
    <row r="4883" spans="1:2" x14ac:dyDescent="0.25">
      <c r="A4883" s="79">
        <v>42939.333333333336</v>
      </c>
      <c r="B4883" s="78">
        <v>4.3999999999999997E-2</v>
      </c>
    </row>
    <row r="4884" spans="1:2" x14ac:dyDescent="0.25">
      <c r="A4884" s="79">
        <v>42939.375</v>
      </c>
      <c r="B4884" s="78">
        <v>4.4999999999999998E-2</v>
      </c>
    </row>
    <row r="4885" spans="1:2" x14ac:dyDescent="0.25">
      <c r="A4885" s="79">
        <v>42939.416666666664</v>
      </c>
      <c r="B4885" s="78">
        <v>4.9000000000000002E-2</v>
      </c>
    </row>
    <row r="4886" spans="1:2" x14ac:dyDescent="0.25">
      <c r="A4886" s="79">
        <v>42939.458333333336</v>
      </c>
      <c r="B4886" s="78">
        <v>5.0999999999999997E-2</v>
      </c>
    </row>
    <row r="4887" spans="1:2" x14ac:dyDescent="0.25">
      <c r="A4887" s="79">
        <v>42939.5</v>
      </c>
      <c r="B4887" s="78">
        <v>5.3999999999999999E-2</v>
      </c>
    </row>
    <row r="4888" spans="1:2" x14ac:dyDescent="0.25">
      <c r="A4888" s="79">
        <v>42939.541666666664</v>
      </c>
      <c r="B4888" s="78">
        <v>5.2999999999999999E-2</v>
      </c>
    </row>
    <row r="4889" spans="1:2" x14ac:dyDescent="0.25">
      <c r="A4889" s="79">
        <v>42939.583333333336</v>
      </c>
      <c r="B4889" s="78">
        <v>5.1999999999999998E-2</v>
      </c>
    </row>
    <row r="4890" spans="1:2" x14ac:dyDescent="0.25">
      <c r="A4890" s="79">
        <v>42939.625</v>
      </c>
      <c r="B4890" s="78">
        <v>5.3999999999999999E-2</v>
      </c>
    </row>
    <row r="4891" spans="1:2" x14ac:dyDescent="0.25">
      <c r="A4891" s="79">
        <v>42939.666666666664</v>
      </c>
      <c r="B4891" s="78">
        <v>5.2999999999999999E-2</v>
      </c>
    </row>
    <row r="4892" spans="1:2" x14ac:dyDescent="0.25">
      <c r="A4892" s="79">
        <v>42939.708333333336</v>
      </c>
      <c r="B4892" s="78">
        <v>5.5E-2</v>
      </c>
    </row>
    <row r="4893" spans="1:2" x14ac:dyDescent="0.25">
      <c r="A4893" s="79">
        <v>42939.75</v>
      </c>
      <c r="B4893" s="78">
        <v>5.7000000000000002E-2</v>
      </c>
    </row>
    <row r="4894" spans="1:2" x14ac:dyDescent="0.25">
      <c r="A4894" s="79">
        <v>42939.791666666664</v>
      </c>
      <c r="B4894" s="78">
        <v>5.5E-2</v>
      </c>
    </row>
    <row r="4895" spans="1:2" x14ac:dyDescent="0.25">
      <c r="A4895" s="79">
        <v>42939.833333333336</v>
      </c>
      <c r="B4895" s="78">
        <v>5.3999999999999999E-2</v>
      </c>
    </row>
    <row r="4896" spans="1:2" x14ac:dyDescent="0.25">
      <c r="A4896" s="79">
        <v>42939.875</v>
      </c>
      <c r="B4896" s="78">
        <v>5.7670000000000003</v>
      </c>
    </row>
    <row r="4897" spans="1:2" x14ac:dyDescent="0.25">
      <c r="A4897" s="79">
        <v>42939.916666666664</v>
      </c>
      <c r="B4897" s="78">
        <v>7.6449999999999996</v>
      </c>
    </row>
    <row r="4898" spans="1:2" x14ac:dyDescent="0.25">
      <c r="A4898" s="79">
        <v>42939.958333333336</v>
      </c>
      <c r="B4898" s="78">
        <v>7.657</v>
      </c>
    </row>
    <row r="4899" spans="1:2" x14ac:dyDescent="0.25">
      <c r="A4899" s="77">
        <v>42940</v>
      </c>
      <c r="B4899" s="78">
        <v>7.6440000000000001</v>
      </c>
    </row>
    <row r="4900" spans="1:2" x14ac:dyDescent="0.25">
      <c r="A4900" s="79">
        <v>42940.041666666664</v>
      </c>
      <c r="B4900" s="78">
        <v>7.6379999999999999</v>
      </c>
    </row>
    <row r="4901" spans="1:2" x14ac:dyDescent="0.25">
      <c r="A4901" s="79">
        <v>42940.083333333336</v>
      </c>
      <c r="B4901" s="78">
        <v>7.6580000000000004</v>
      </c>
    </row>
    <row r="4902" spans="1:2" x14ac:dyDescent="0.25">
      <c r="A4902" s="79">
        <v>42940.125</v>
      </c>
      <c r="B4902" s="78">
        <v>7.6550000000000002</v>
      </c>
    </row>
    <row r="4903" spans="1:2" x14ac:dyDescent="0.25">
      <c r="A4903" s="79">
        <v>42940.166666666664</v>
      </c>
      <c r="B4903" s="78">
        <v>5.49</v>
      </c>
    </row>
    <row r="4904" spans="1:2" x14ac:dyDescent="0.25">
      <c r="A4904" s="79">
        <v>42940.208333333336</v>
      </c>
      <c r="B4904" s="78">
        <v>1.9810000000000001</v>
      </c>
    </row>
    <row r="4905" spans="1:2" x14ac:dyDescent="0.25">
      <c r="A4905" s="79">
        <v>42940.25</v>
      </c>
      <c r="B4905" s="78">
        <v>0.17</v>
      </c>
    </row>
    <row r="4906" spans="1:2" x14ac:dyDescent="0.25">
      <c r="A4906" s="79">
        <v>42940.291666666664</v>
      </c>
      <c r="B4906" s="78">
        <v>5.1999999999999998E-2</v>
      </c>
    </row>
    <row r="4907" spans="1:2" x14ac:dyDescent="0.25">
      <c r="A4907" s="79">
        <v>42940.333333333336</v>
      </c>
      <c r="B4907" s="78">
        <v>5.3999999999999999E-2</v>
      </c>
    </row>
    <row r="4908" spans="1:2" x14ac:dyDescent="0.25">
      <c r="A4908" s="79">
        <v>42940.375</v>
      </c>
      <c r="B4908" s="78">
        <v>5.7000000000000002E-2</v>
      </c>
    </row>
    <row r="4909" spans="1:2" x14ac:dyDescent="0.25">
      <c r="A4909" s="79">
        <v>42940.416666666664</v>
      </c>
      <c r="B4909" s="78">
        <v>6.8000000000000005E-2</v>
      </c>
    </row>
    <row r="4910" spans="1:2" x14ac:dyDescent="0.25">
      <c r="A4910" s="79">
        <v>42940.458333333336</v>
      </c>
      <c r="B4910" s="78">
        <v>5.8999999999999997E-2</v>
      </c>
    </row>
    <row r="4911" spans="1:2" x14ac:dyDescent="0.25">
      <c r="A4911" s="79">
        <v>42940.5</v>
      </c>
      <c r="B4911" s="78">
        <v>0.06</v>
      </c>
    </row>
    <row r="4912" spans="1:2" x14ac:dyDescent="0.25">
      <c r="A4912" s="79">
        <v>42940.541666666664</v>
      </c>
      <c r="B4912" s="78">
        <v>6.2E-2</v>
      </c>
    </row>
    <row r="4913" spans="1:2" x14ac:dyDescent="0.25">
      <c r="A4913" s="79">
        <v>42940.583333333336</v>
      </c>
      <c r="B4913" s="78">
        <v>5.8000000000000003E-2</v>
      </c>
    </row>
    <row r="4914" spans="1:2" x14ac:dyDescent="0.25">
      <c r="A4914" s="79">
        <v>42940.625</v>
      </c>
      <c r="B4914" s="78">
        <v>5.6000000000000001E-2</v>
      </c>
    </row>
    <row r="4915" spans="1:2" x14ac:dyDescent="0.25">
      <c r="A4915" s="79">
        <v>42940.666666666664</v>
      </c>
      <c r="B4915" s="78">
        <v>5.8999999999999997E-2</v>
      </c>
    </row>
    <row r="4916" spans="1:2" x14ac:dyDescent="0.25">
      <c r="A4916" s="79">
        <v>42940.708333333336</v>
      </c>
      <c r="B4916" s="78">
        <v>5.7000000000000002E-2</v>
      </c>
    </row>
    <row r="4917" spans="1:2" x14ac:dyDescent="0.25">
      <c r="A4917" s="79">
        <v>42940.75</v>
      </c>
      <c r="B4917" s="78">
        <v>5.3999999999999999E-2</v>
      </c>
    </row>
    <row r="4918" spans="1:2" x14ac:dyDescent="0.25">
      <c r="A4918" s="79">
        <v>42940.791666666664</v>
      </c>
      <c r="B4918" s="78">
        <v>5.3999999999999999E-2</v>
      </c>
    </row>
    <row r="4919" spans="1:2" x14ac:dyDescent="0.25">
      <c r="A4919" s="79">
        <v>42940.833333333336</v>
      </c>
      <c r="B4919" s="78">
        <v>5.2999999999999999E-2</v>
      </c>
    </row>
    <row r="4920" spans="1:2" x14ac:dyDescent="0.25">
      <c r="A4920" s="79">
        <v>42940.875</v>
      </c>
      <c r="B4920" s="78">
        <v>6.0179999999999998</v>
      </c>
    </row>
    <row r="4921" spans="1:2" x14ac:dyDescent="0.25">
      <c r="A4921" s="79">
        <v>42940.916666666664</v>
      </c>
      <c r="B4921" s="78">
        <v>7.649</v>
      </c>
    </row>
    <row r="4922" spans="1:2" x14ac:dyDescent="0.25">
      <c r="A4922" s="79">
        <v>42940.958333333336</v>
      </c>
      <c r="B4922" s="78">
        <v>7.6589999999999998</v>
      </c>
    </row>
    <row r="4923" spans="1:2" x14ac:dyDescent="0.25">
      <c r="A4923" s="77">
        <v>42941</v>
      </c>
      <c r="B4923" s="78">
        <v>7.66</v>
      </c>
    </row>
    <row r="4924" spans="1:2" x14ac:dyDescent="0.25">
      <c r="A4924" s="79">
        <v>42941.041666666664</v>
      </c>
      <c r="B4924" s="78">
        <v>7.6479999999999997</v>
      </c>
    </row>
    <row r="4925" spans="1:2" x14ac:dyDescent="0.25">
      <c r="A4925" s="79">
        <v>42941.083333333336</v>
      </c>
      <c r="B4925" s="78">
        <v>7.6559999999999997</v>
      </c>
    </row>
    <row r="4926" spans="1:2" x14ac:dyDescent="0.25">
      <c r="A4926" s="79">
        <v>42941.125</v>
      </c>
      <c r="B4926" s="78">
        <v>7.6639999999999997</v>
      </c>
    </row>
    <row r="4927" spans="1:2" x14ac:dyDescent="0.25">
      <c r="A4927" s="79">
        <v>42941.166666666664</v>
      </c>
      <c r="B4927" s="78">
        <v>5.5789999999999997</v>
      </c>
    </row>
    <row r="4928" spans="1:2" x14ac:dyDescent="0.25">
      <c r="A4928" s="79">
        <v>42941.208333333336</v>
      </c>
      <c r="B4928" s="78">
        <v>1.9750000000000001</v>
      </c>
    </row>
    <row r="4929" spans="1:2" x14ac:dyDescent="0.25">
      <c r="A4929" s="79">
        <v>42941.25</v>
      </c>
      <c r="B4929" s="78">
        <v>0.24199999999999999</v>
      </c>
    </row>
    <row r="4930" spans="1:2" x14ac:dyDescent="0.25">
      <c r="A4930" s="79">
        <v>42941.291666666664</v>
      </c>
      <c r="B4930" s="78">
        <v>5.2999999999999999E-2</v>
      </c>
    </row>
    <row r="4931" spans="1:2" x14ac:dyDescent="0.25">
      <c r="A4931" s="79">
        <v>42941.333333333336</v>
      </c>
      <c r="B4931" s="78">
        <v>5.3999999999999999E-2</v>
      </c>
    </row>
    <row r="4932" spans="1:2" x14ac:dyDescent="0.25">
      <c r="A4932" s="79">
        <v>42941.375</v>
      </c>
      <c r="B4932" s="78">
        <v>5.5E-2</v>
      </c>
    </row>
    <row r="4933" spans="1:2" x14ac:dyDescent="0.25">
      <c r="A4933" s="79">
        <v>42941.416666666664</v>
      </c>
      <c r="B4933" s="78">
        <v>0.06</v>
      </c>
    </row>
    <row r="4934" spans="1:2" x14ac:dyDescent="0.25">
      <c r="A4934" s="79">
        <v>42941.458333333336</v>
      </c>
      <c r="B4934" s="78">
        <v>6.0999999999999999E-2</v>
      </c>
    </row>
    <row r="4935" spans="1:2" x14ac:dyDescent="0.25">
      <c r="A4935" s="79">
        <v>42941.5</v>
      </c>
      <c r="B4935" s="78">
        <v>6.2E-2</v>
      </c>
    </row>
    <row r="4936" spans="1:2" x14ac:dyDescent="0.25">
      <c r="A4936" s="79">
        <v>42941.541666666664</v>
      </c>
      <c r="B4936" s="78">
        <v>6.4000000000000001E-2</v>
      </c>
    </row>
    <row r="4937" spans="1:2" x14ac:dyDescent="0.25">
      <c r="A4937" s="79">
        <v>42941.583333333336</v>
      </c>
      <c r="B4937" s="78">
        <v>6.3E-2</v>
      </c>
    </row>
    <row r="4938" spans="1:2" x14ac:dyDescent="0.25">
      <c r="A4938" s="79">
        <v>42941.625</v>
      </c>
      <c r="B4938" s="78">
        <v>0.06</v>
      </c>
    </row>
    <row r="4939" spans="1:2" x14ac:dyDescent="0.25">
      <c r="A4939" s="79">
        <v>42941.666666666664</v>
      </c>
      <c r="B4939" s="78">
        <v>5.8999999999999997E-2</v>
      </c>
    </row>
    <row r="4940" spans="1:2" x14ac:dyDescent="0.25">
      <c r="A4940" s="79">
        <v>42941.708333333336</v>
      </c>
      <c r="B4940" s="78">
        <v>5.7000000000000002E-2</v>
      </c>
    </row>
    <row r="4941" spans="1:2" x14ac:dyDescent="0.25">
      <c r="A4941" s="79">
        <v>42941.75</v>
      </c>
      <c r="B4941" s="78">
        <v>5.3999999999999999E-2</v>
      </c>
    </row>
    <row r="4942" spans="1:2" x14ac:dyDescent="0.25">
      <c r="A4942" s="79">
        <v>42941.791666666664</v>
      </c>
      <c r="B4942" s="78">
        <v>5.1999999999999998E-2</v>
      </c>
    </row>
    <row r="4943" spans="1:2" x14ac:dyDescent="0.25">
      <c r="A4943" s="79">
        <v>42941.833333333336</v>
      </c>
      <c r="B4943" s="78">
        <v>0.14799999999999999</v>
      </c>
    </row>
    <row r="4944" spans="1:2" x14ac:dyDescent="0.25">
      <c r="A4944" s="79">
        <v>42941.875</v>
      </c>
      <c r="B4944" s="78">
        <v>6.0510000000000002</v>
      </c>
    </row>
    <row r="4945" spans="1:2" x14ac:dyDescent="0.25">
      <c r="A4945" s="79">
        <v>42941.916666666664</v>
      </c>
      <c r="B4945" s="78">
        <v>7.6559999999999997</v>
      </c>
    </row>
    <row r="4946" spans="1:2" x14ac:dyDescent="0.25">
      <c r="A4946" s="79">
        <v>42941.958333333336</v>
      </c>
      <c r="B4946" s="78">
        <v>7.6630000000000003</v>
      </c>
    </row>
    <row r="4947" spans="1:2" x14ac:dyDescent="0.25">
      <c r="A4947" s="77">
        <v>42942</v>
      </c>
      <c r="B4947" s="78">
        <v>7.6669999999999998</v>
      </c>
    </row>
    <row r="4948" spans="1:2" x14ac:dyDescent="0.25">
      <c r="A4948" s="79">
        <v>42942.041666666664</v>
      </c>
      <c r="B4948" s="78">
        <v>7.6609999999999996</v>
      </c>
    </row>
    <row r="4949" spans="1:2" x14ac:dyDescent="0.25">
      <c r="A4949" s="79">
        <v>42942.083333333336</v>
      </c>
      <c r="B4949" s="78">
        <v>7.6630000000000003</v>
      </c>
    </row>
    <row r="4950" spans="1:2" x14ac:dyDescent="0.25">
      <c r="A4950" s="79">
        <v>42942.125</v>
      </c>
      <c r="B4950" s="78">
        <v>7.6580000000000004</v>
      </c>
    </row>
    <row r="4951" spans="1:2" x14ac:dyDescent="0.25">
      <c r="A4951" s="79">
        <v>42942.166666666664</v>
      </c>
      <c r="B4951" s="78">
        <v>5.7729999999999997</v>
      </c>
    </row>
    <row r="4952" spans="1:2" x14ac:dyDescent="0.25">
      <c r="A4952" s="79">
        <v>42942.208333333336</v>
      </c>
      <c r="B4952" s="78">
        <v>1.9870000000000001</v>
      </c>
    </row>
    <row r="4953" spans="1:2" x14ac:dyDescent="0.25">
      <c r="A4953" s="79">
        <v>42942.25</v>
      </c>
      <c r="B4953" s="78">
        <v>0.26700000000000002</v>
      </c>
    </row>
    <row r="4954" spans="1:2" x14ac:dyDescent="0.25">
      <c r="A4954" s="79">
        <v>42942.291666666664</v>
      </c>
      <c r="B4954" s="78">
        <v>5.2999999999999999E-2</v>
      </c>
    </row>
    <row r="4955" spans="1:2" x14ac:dyDescent="0.25">
      <c r="A4955" s="79">
        <v>42942.333333333336</v>
      </c>
      <c r="B4955" s="78">
        <v>5.3999999999999999E-2</v>
      </c>
    </row>
    <row r="4956" spans="1:2" x14ac:dyDescent="0.25">
      <c r="A4956" s="79">
        <v>42942.375</v>
      </c>
      <c r="B4956" s="78">
        <v>5.8999999999999997E-2</v>
      </c>
    </row>
    <row r="4957" spans="1:2" x14ac:dyDescent="0.25">
      <c r="A4957" s="79">
        <v>42942.416666666664</v>
      </c>
      <c r="B4957" s="78">
        <v>5.8000000000000003E-2</v>
      </c>
    </row>
    <row r="4958" spans="1:2" x14ac:dyDescent="0.25">
      <c r="A4958" s="79">
        <v>42942.458333333336</v>
      </c>
      <c r="B4958" s="78">
        <v>6.0999999999999999E-2</v>
      </c>
    </row>
    <row r="4959" spans="1:2" x14ac:dyDescent="0.25">
      <c r="A4959" s="79">
        <v>42942.5</v>
      </c>
      <c r="B4959" s="78">
        <v>0.06</v>
      </c>
    </row>
    <row r="4960" spans="1:2" x14ac:dyDescent="0.25">
      <c r="A4960" s="79">
        <v>42942.541666666664</v>
      </c>
      <c r="B4960" s="78">
        <v>5.8000000000000003E-2</v>
      </c>
    </row>
    <row r="4961" spans="1:2" x14ac:dyDescent="0.25">
      <c r="A4961" s="79">
        <v>42942.583333333336</v>
      </c>
      <c r="B4961" s="78">
        <v>5.6000000000000001E-2</v>
      </c>
    </row>
    <row r="4962" spans="1:2" x14ac:dyDescent="0.25">
      <c r="A4962" s="79">
        <v>42942.625</v>
      </c>
      <c r="B4962" s="78">
        <v>5.3999999999999999E-2</v>
      </c>
    </row>
    <row r="4963" spans="1:2" x14ac:dyDescent="0.25">
      <c r="A4963" s="79">
        <v>42942.666666666664</v>
      </c>
      <c r="B4963" s="78">
        <v>5.3999999999999999E-2</v>
      </c>
    </row>
    <row r="4964" spans="1:2" x14ac:dyDescent="0.25">
      <c r="A4964" s="79">
        <v>42942.708333333336</v>
      </c>
      <c r="B4964" s="78">
        <v>5.5E-2</v>
      </c>
    </row>
    <row r="4965" spans="1:2" x14ac:dyDescent="0.25">
      <c r="A4965" s="79">
        <v>42942.75</v>
      </c>
      <c r="B4965" s="78">
        <v>5.2999999999999999E-2</v>
      </c>
    </row>
    <row r="4966" spans="1:2" x14ac:dyDescent="0.25">
      <c r="A4966" s="79">
        <v>42942.791666666664</v>
      </c>
      <c r="B4966" s="78">
        <v>5.5E-2</v>
      </c>
    </row>
    <row r="4967" spans="1:2" x14ac:dyDescent="0.25">
      <c r="A4967" s="79">
        <v>42942.833333333336</v>
      </c>
      <c r="B4967" s="78">
        <v>0.24199999999999999</v>
      </c>
    </row>
    <row r="4968" spans="1:2" x14ac:dyDescent="0.25">
      <c r="A4968" s="79">
        <v>42942.875</v>
      </c>
      <c r="B4968" s="78">
        <v>6.1159999999999997</v>
      </c>
    </row>
    <row r="4969" spans="1:2" x14ac:dyDescent="0.25">
      <c r="A4969" s="79">
        <v>42942.916666666664</v>
      </c>
      <c r="B4969" s="78">
        <v>7.66</v>
      </c>
    </row>
    <row r="4970" spans="1:2" x14ac:dyDescent="0.25">
      <c r="A4970" s="79">
        <v>42942.958333333336</v>
      </c>
      <c r="B4970" s="78">
        <v>7.6589999999999998</v>
      </c>
    </row>
    <row r="4971" spans="1:2" x14ac:dyDescent="0.25">
      <c r="A4971" s="77">
        <v>42943</v>
      </c>
      <c r="B4971" s="78">
        <v>7.6559999999999997</v>
      </c>
    </row>
    <row r="4972" spans="1:2" x14ac:dyDescent="0.25">
      <c r="A4972" s="79">
        <v>42943.041666666664</v>
      </c>
      <c r="B4972" s="78">
        <v>7.6609999999999996</v>
      </c>
    </row>
    <row r="4973" spans="1:2" x14ac:dyDescent="0.25">
      <c r="A4973" s="79">
        <v>42943.083333333336</v>
      </c>
      <c r="B4973" s="78">
        <v>7.6529999999999996</v>
      </c>
    </row>
    <row r="4974" spans="1:2" x14ac:dyDescent="0.25">
      <c r="A4974" s="79">
        <v>42943.125</v>
      </c>
      <c r="B4974" s="78">
        <v>7.657</v>
      </c>
    </row>
    <row r="4975" spans="1:2" x14ac:dyDescent="0.25">
      <c r="A4975" s="79">
        <v>42943.166666666664</v>
      </c>
      <c r="B4975" s="78">
        <v>5.8630000000000004</v>
      </c>
    </row>
    <row r="4976" spans="1:2" x14ac:dyDescent="0.25">
      <c r="A4976" s="79">
        <v>42943.208333333336</v>
      </c>
      <c r="B4976" s="78">
        <v>1.9790000000000001</v>
      </c>
    </row>
    <row r="4977" spans="1:2" x14ac:dyDescent="0.25">
      <c r="A4977" s="79">
        <v>42943.25</v>
      </c>
      <c r="B4977" s="78">
        <v>0.29799999999999999</v>
      </c>
    </row>
    <row r="4978" spans="1:2" x14ac:dyDescent="0.25">
      <c r="A4978" s="79">
        <v>42943.291666666664</v>
      </c>
      <c r="B4978" s="78">
        <v>5.2999999999999999E-2</v>
      </c>
    </row>
    <row r="4979" spans="1:2" x14ac:dyDescent="0.25">
      <c r="A4979" s="79">
        <v>42943.333333333336</v>
      </c>
      <c r="B4979" s="78">
        <v>5.6000000000000001E-2</v>
      </c>
    </row>
    <row r="4980" spans="1:2" x14ac:dyDescent="0.25">
      <c r="A4980" s="79">
        <v>42943.375</v>
      </c>
      <c r="B4980" s="78">
        <v>5.6000000000000001E-2</v>
      </c>
    </row>
    <row r="4981" spans="1:2" x14ac:dyDescent="0.25">
      <c r="A4981" s="79">
        <v>42943.416666666664</v>
      </c>
      <c r="B4981" s="78">
        <v>5.8999999999999997E-2</v>
      </c>
    </row>
    <row r="4982" spans="1:2" x14ac:dyDescent="0.25">
      <c r="A4982" s="79">
        <v>42943.458333333336</v>
      </c>
      <c r="B4982" s="78">
        <v>6.6000000000000003E-2</v>
      </c>
    </row>
    <row r="4983" spans="1:2" x14ac:dyDescent="0.25">
      <c r="A4983" s="79">
        <v>42943.5</v>
      </c>
      <c r="B4983" s="78">
        <v>6.2E-2</v>
      </c>
    </row>
    <row r="4984" spans="1:2" x14ac:dyDescent="0.25">
      <c r="A4984" s="79">
        <v>42943.541666666664</v>
      </c>
      <c r="B4984" s="78">
        <v>6.2E-2</v>
      </c>
    </row>
    <row r="4985" spans="1:2" x14ac:dyDescent="0.25">
      <c r="A4985" s="79">
        <v>42943.583333333336</v>
      </c>
      <c r="B4985" s="78">
        <v>6.0999999999999999E-2</v>
      </c>
    </row>
    <row r="4986" spans="1:2" x14ac:dyDescent="0.25">
      <c r="A4986" s="79">
        <v>42943.625</v>
      </c>
      <c r="B4986" s="78">
        <v>0.06</v>
      </c>
    </row>
    <row r="4987" spans="1:2" x14ac:dyDescent="0.25">
      <c r="A4987" s="79">
        <v>42943.666666666664</v>
      </c>
      <c r="B4987" s="78">
        <v>5.8000000000000003E-2</v>
      </c>
    </row>
    <row r="4988" spans="1:2" x14ac:dyDescent="0.25">
      <c r="A4988" s="79">
        <v>42943.708333333336</v>
      </c>
      <c r="B4988" s="78">
        <v>5.8999999999999997E-2</v>
      </c>
    </row>
    <row r="4989" spans="1:2" x14ac:dyDescent="0.25">
      <c r="A4989" s="79">
        <v>42943.75</v>
      </c>
      <c r="B4989" s="78">
        <v>5.5E-2</v>
      </c>
    </row>
    <row r="4990" spans="1:2" x14ac:dyDescent="0.25">
      <c r="A4990" s="79">
        <v>42943.791666666664</v>
      </c>
      <c r="B4990" s="78">
        <v>5.5E-2</v>
      </c>
    </row>
    <row r="4991" spans="1:2" x14ac:dyDescent="0.25">
      <c r="A4991" s="79">
        <v>42943.833333333336</v>
      </c>
      <c r="B4991" s="78">
        <v>0.33800000000000002</v>
      </c>
    </row>
    <row r="4992" spans="1:2" x14ac:dyDescent="0.25">
      <c r="A4992" s="79">
        <v>42943.875</v>
      </c>
      <c r="B4992" s="78">
        <v>6.1420000000000003</v>
      </c>
    </row>
    <row r="4993" spans="1:2" x14ac:dyDescent="0.25">
      <c r="A4993" s="79">
        <v>42943.916666666664</v>
      </c>
      <c r="B4993" s="78">
        <v>7.657</v>
      </c>
    </row>
    <row r="4994" spans="1:2" x14ac:dyDescent="0.25">
      <c r="A4994" s="79">
        <v>42943.958333333336</v>
      </c>
      <c r="B4994" s="78">
        <v>7.6529999999999996</v>
      </c>
    </row>
    <row r="4995" spans="1:2" x14ac:dyDescent="0.25">
      <c r="A4995" s="77">
        <v>42944</v>
      </c>
      <c r="B4995" s="78">
        <v>7.6630000000000003</v>
      </c>
    </row>
    <row r="4996" spans="1:2" x14ac:dyDescent="0.25">
      <c r="A4996" s="79">
        <v>42944.041666666664</v>
      </c>
      <c r="B4996" s="78">
        <v>7.65</v>
      </c>
    </row>
    <row r="4997" spans="1:2" x14ac:dyDescent="0.25">
      <c r="A4997" s="79">
        <v>42944.083333333336</v>
      </c>
      <c r="B4997" s="78">
        <v>7.6609999999999996</v>
      </c>
    </row>
    <row r="4998" spans="1:2" x14ac:dyDescent="0.25">
      <c r="A4998" s="79">
        <v>42944.125</v>
      </c>
      <c r="B4998" s="78">
        <v>7.6639999999999997</v>
      </c>
    </row>
    <row r="4999" spans="1:2" x14ac:dyDescent="0.25">
      <c r="A4999" s="79">
        <v>42944.166666666664</v>
      </c>
      <c r="B4999" s="78">
        <v>5.9669999999999996</v>
      </c>
    </row>
    <row r="5000" spans="1:2" x14ac:dyDescent="0.25">
      <c r="A5000" s="79">
        <v>42944.208333333336</v>
      </c>
      <c r="B5000" s="78">
        <v>1.9890000000000001</v>
      </c>
    </row>
    <row r="5001" spans="1:2" x14ac:dyDescent="0.25">
      <c r="A5001" s="79">
        <v>42944.25</v>
      </c>
      <c r="B5001" s="78">
        <v>0.36299999999999999</v>
      </c>
    </row>
    <row r="5002" spans="1:2" x14ac:dyDescent="0.25">
      <c r="A5002" s="79">
        <v>42944.291666666664</v>
      </c>
      <c r="B5002" s="78">
        <v>5.1999999999999998E-2</v>
      </c>
    </row>
    <row r="5003" spans="1:2" x14ac:dyDescent="0.25">
      <c r="A5003" s="79">
        <v>42944.333333333336</v>
      </c>
      <c r="B5003" s="78">
        <v>5.2999999999999999E-2</v>
      </c>
    </row>
    <row r="5004" spans="1:2" x14ac:dyDescent="0.25">
      <c r="A5004" s="79">
        <v>42944.375</v>
      </c>
      <c r="B5004" s="78">
        <v>5.5E-2</v>
      </c>
    </row>
    <row r="5005" spans="1:2" x14ac:dyDescent="0.25">
      <c r="A5005" s="79">
        <v>42944.416666666664</v>
      </c>
      <c r="B5005" s="78">
        <v>5.8000000000000003E-2</v>
      </c>
    </row>
    <row r="5006" spans="1:2" x14ac:dyDescent="0.25">
      <c r="A5006" s="79">
        <v>42944.458333333336</v>
      </c>
      <c r="B5006" s="78">
        <v>6.7000000000000004E-2</v>
      </c>
    </row>
    <row r="5007" spans="1:2" x14ac:dyDescent="0.25">
      <c r="A5007" s="79">
        <v>42944.5</v>
      </c>
      <c r="B5007" s="78">
        <v>6.2E-2</v>
      </c>
    </row>
    <row r="5008" spans="1:2" x14ac:dyDescent="0.25">
      <c r="A5008" s="79">
        <v>42944.541666666664</v>
      </c>
      <c r="B5008" s="78">
        <v>0.06</v>
      </c>
    </row>
    <row r="5009" spans="1:2" x14ac:dyDescent="0.25">
      <c r="A5009" s="79">
        <v>42944.583333333336</v>
      </c>
      <c r="B5009" s="78">
        <v>6.0999999999999999E-2</v>
      </c>
    </row>
    <row r="5010" spans="1:2" x14ac:dyDescent="0.25">
      <c r="A5010" s="79">
        <v>42944.625</v>
      </c>
      <c r="B5010" s="78">
        <v>6.0999999999999999E-2</v>
      </c>
    </row>
    <row r="5011" spans="1:2" x14ac:dyDescent="0.25">
      <c r="A5011" s="79">
        <v>42944.666666666664</v>
      </c>
      <c r="B5011" s="78">
        <v>5.7000000000000002E-2</v>
      </c>
    </row>
    <row r="5012" spans="1:2" x14ac:dyDescent="0.25">
      <c r="A5012" s="79">
        <v>42944.708333333336</v>
      </c>
      <c r="B5012" s="78">
        <v>5.7000000000000002E-2</v>
      </c>
    </row>
    <row r="5013" spans="1:2" x14ac:dyDescent="0.25">
      <c r="A5013" s="79">
        <v>42944.75</v>
      </c>
      <c r="B5013" s="78">
        <v>5.5E-2</v>
      </c>
    </row>
    <row r="5014" spans="1:2" x14ac:dyDescent="0.25">
      <c r="A5014" s="79">
        <v>42944.791666666664</v>
      </c>
      <c r="B5014" s="78">
        <v>5.5E-2</v>
      </c>
    </row>
    <row r="5015" spans="1:2" x14ac:dyDescent="0.25">
      <c r="A5015" s="79">
        <v>42944.833333333336</v>
      </c>
      <c r="B5015" s="78">
        <v>0.52700000000000002</v>
      </c>
    </row>
    <row r="5016" spans="1:2" x14ac:dyDescent="0.25">
      <c r="A5016" s="79">
        <v>42944.875</v>
      </c>
      <c r="B5016" s="78">
        <v>6.1429999999999998</v>
      </c>
    </row>
    <row r="5017" spans="1:2" x14ac:dyDescent="0.25">
      <c r="A5017" s="79">
        <v>42944.916666666664</v>
      </c>
      <c r="B5017" s="78">
        <v>7.6609999999999996</v>
      </c>
    </row>
    <row r="5018" spans="1:2" x14ac:dyDescent="0.25">
      <c r="A5018" s="79">
        <v>42944.958333333336</v>
      </c>
      <c r="B5018" s="78">
        <v>7.6470000000000002</v>
      </c>
    </row>
    <row r="5019" spans="1:2" x14ac:dyDescent="0.25">
      <c r="A5019" s="77">
        <v>42945</v>
      </c>
      <c r="B5019" s="78">
        <v>7.6529999999999996</v>
      </c>
    </row>
    <row r="5020" spans="1:2" x14ac:dyDescent="0.25">
      <c r="A5020" s="79">
        <v>42945.041666666664</v>
      </c>
      <c r="B5020" s="78">
        <v>7.6589999999999998</v>
      </c>
    </row>
    <row r="5021" spans="1:2" x14ac:dyDescent="0.25">
      <c r="A5021" s="79">
        <v>42945.083333333336</v>
      </c>
      <c r="B5021" s="78">
        <v>7.6660000000000004</v>
      </c>
    </row>
    <row r="5022" spans="1:2" x14ac:dyDescent="0.25">
      <c r="A5022" s="79">
        <v>42945.125</v>
      </c>
      <c r="B5022" s="78">
        <v>7.673</v>
      </c>
    </row>
    <row r="5023" spans="1:2" x14ac:dyDescent="0.25">
      <c r="A5023" s="79">
        <v>42945.166666666664</v>
      </c>
      <c r="B5023" s="78">
        <v>6.0709999999999997</v>
      </c>
    </row>
    <row r="5024" spans="1:2" x14ac:dyDescent="0.25">
      <c r="A5024" s="79">
        <v>42945.208333333336</v>
      </c>
      <c r="B5024" s="78">
        <v>2.0030000000000001</v>
      </c>
    </row>
    <row r="5025" spans="1:2" x14ac:dyDescent="0.25">
      <c r="A5025" s="79">
        <v>42945.25</v>
      </c>
      <c r="B5025" s="78">
        <v>0.40300000000000002</v>
      </c>
    </row>
    <row r="5026" spans="1:2" x14ac:dyDescent="0.25">
      <c r="A5026" s="79">
        <v>42945.291666666664</v>
      </c>
      <c r="B5026" s="78">
        <v>4.3999999999999997E-2</v>
      </c>
    </row>
    <row r="5027" spans="1:2" x14ac:dyDescent="0.25">
      <c r="A5027" s="79">
        <v>42945.333333333336</v>
      </c>
      <c r="B5027" s="78">
        <v>4.2999999999999997E-2</v>
      </c>
    </row>
    <row r="5028" spans="1:2" x14ac:dyDescent="0.25">
      <c r="A5028" s="79">
        <v>42945.375</v>
      </c>
      <c r="B5028" s="78">
        <v>4.4999999999999998E-2</v>
      </c>
    </row>
    <row r="5029" spans="1:2" x14ac:dyDescent="0.25">
      <c r="A5029" s="79">
        <v>42945.416666666664</v>
      </c>
      <c r="B5029" s="78">
        <v>4.9000000000000002E-2</v>
      </c>
    </row>
    <row r="5030" spans="1:2" x14ac:dyDescent="0.25">
      <c r="A5030" s="79">
        <v>42945.458333333336</v>
      </c>
      <c r="B5030" s="78">
        <v>6.0999999999999999E-2</v>
      </c>
    </row>
    <row r="5031" spans="1:2" x14ac:dyDescent="0.25">
      <c r="A5031" s="79">
        <v>42945.5</v>
      </c>
      <c r="B5031" s="78">
        <v>5.7000000000000002E-2</v>
      </c>
    </row>
    <row r="5032" spans="1:2" x14ac:dyDescent="0.25">
      <c r="A5032" s="79">
        <v>42945.541666666664</v>
      </c>
      <c r="B5032" s="78">
        <v>5.0999999999999997E-2</v>
      </c>
    </row>
    <row r="5033" spans="1:2" x14ac:dyDescent="0.25">
      <c r="A5033" s="79">
        <v>42945.583333333336</v>
      </c>
      <c r="B5033" s="78">
        <v>5.2999999999999999E-2</v>
      </c>
    </row>
    <row r="5034" spans="1:2" x14ac:dyDescent="0.25">
      <c r="A5034" s="79">
        <v>42945.625</v>
      </c>
      <c r="B5034" s="78">
        <v>5.0999999999999997E-2</v>
      </c>
    </row>
    <row r="5035" spans="1:2" x14ac:dyDescent="0.25">
      <c r="A5035" s="79">
        <v>42945.666666666664</v>
      </c>
      <c r="B5035" s="78">
        <v>5.1999999999999998E-2</v>
      </c>
    </row>
    <row r="5036" spans="1:2" x14ac:dyDescent="0.25">
      <c r="A5036" s="79">
        <v>42945.708333333336</v>
      </c>
      <c r="B5036" s="78">
        <v>5.0999999999999997E-2</v>
      </c>
    </row>
    <row r="5037" spans="1:2" x14ac:dyDescent="0.25">
      <c r="A5037" s="79">
        <v>42945.75</v>
      </c>
      <c r="B5037" s="78">
        <v>5.0999999999999997E-2</v>
      </c>
    </row>
    <row r="5038" spans="1:2" x14ac:dyDescent="0.25">
      <c r="A5038" s="79">
        <v>42945.791666666664</v>
      </c>
      <c r="B5038" s="78">
        <v>5.0999999999999997E-2</v>
      </c>
    </row>
    <row r="5039" spans="1:2" x14ac:dyDescent="0.25">
      <c r="A5039" s="79">
        <v>42945.833333333336</v>
      </c>
      <c r="B5039" s="78">
        <v>0.61699999999999999</v>
      </c>
    </row>
    <row r="5040" spans="1:2" x14ac:dyDescent="0.25">
      <c r="A5040" s="79">
        <v>42945.875</v>
      </c>
      <c r="B5040" s="78">
        <v>6.2409999999999997</v>
      </c>
    </row>
    <row r="5041" spans="1:2" x14ac:dyDescent="0.25">
      <c r="A5041" s="79">
        <v>42945.916666666664</v>
      </c>
      <c r="B5041" s="78">
        <v>7.6509999999999998</v>
      </c>
    </row>
    <row r="5042" spans="1:2" x14ac:dyDescent="0.25">
      <c r="A5042" s="79">
        <v>42945.958333333336</v>
      </c>
      <c r="B5042" s="78">
        <v>7.6520000000000001</v>
      </c>
    </row>
    <row r="5043" spans="1:2" x14ac:dyDescent="0.25">
      <c r="A5043" s="77">
        <v>42946</v>
      </c>
      <c r="B5043" s="78">
        <v>7.6459999999999999</v>
      </c>
    </row>
    <row r="5044" spans="1:2" x14ac:dyDescent="0.25">
      <c r="A5044" s="79">
        <v>42946.041666666664</v>
      </c>
      <c r="B5044" s="78">
        <v>7.65</v>
      </c>
    </row>
    <row r="5045" spans="1:2" x14ac:dyDescent="0.25">
      <c r="A5045" s="79">
        <v>42946.083333333336</v>
      </c>
      <c r="B5045" s="78">
        <v>7.65</v>
      </c>
    </row>
    <row r="5046" spans="1:2" x14ac:dyDescent="0.25">
      <c r="A5046" s="79">
        <v>42946.125</v>
      </c>
      <c r="B5046" s="78">
        <v>7.6580000000000004</v>
      </c>
    </row>
    <row r="5047" spans="1:2" x14ac:dyDescent="0.25">
      <c r="A5047" s="79">
        <v>42946.166666666664</v>
      </c>
      <c r="B5047" s="78">
        <v>6.2480000000000002</v>
      </c>
    </row>
    <row r="5048" spans="1:2" x14ac:dyDescent="0.25">
      <c r="A5048" s="79">
        <v>42946.208333333336</v>
      </c>
      <c r="B5048" s="78">
        <v>1.9910000000000001</v>
      </c>
    </row>
    <row r="5049" spans="1:2" x14ac:dyDescent="0.25">
      <c r="A5049" s="79">
        <v>42946.25</v>
      </c>
      <c r="B5049" s="78">
        <v>0.42199999999999999</v>
      </c>
    </row>
    <row r="5050" spans="1:2" x14ac:dyDescent="0.25">
      <c r="A5050" s="79">
        <v>42946.291666666664</v>
      </c>
      <c r="B5050" s="78">
        <v>0.04</v>
      </c>
    </row>
    <row r="5051" spans="1:2" x14ac:dyDescent="0.25">
      <c r="A5051" s="79">
        <v>42946.333333333336</v>
      </c>
      <c r="B5051" s="78">
        <v>0.04</v>
      </c>
    </row>
    <row r="5052" spans="1:2" x14ac:dyDescent="0.25">
      <c r="A5052" s="79">
        <v>42946.375</v>
      </c>
      <c r="B5052" s="78">
        <v>4.2999999999999997E-2</v>
      </c>
    </row>
    <row r="5053" spans="1:2" x14ac:dyDescent="0.25">
      <c r="A5053" s="79">
        <v>42946.416666666664</v>
      </c>
      <c r="B5053" s="78">
        <v>4.4999999999999998E-2</v>
      </c>
    </row>
    <row r="5054" spans="1:2" x14ac:dyDescent="0.25">
      <c r="A5054" s="79">
        <v>42946.458333333336</v>
      </c>
      <c r="B5054" s="78">
        <v>4.8000000000000001E-2</v>
      </c>
    </row>
    <row r="5055" spans="1:2" x14ac:dyDescent="0.25">
      <c r="A5055" s="79">
        <v>42946.5</v>
      </c>
      <c r="B5055" s="78">
        <v>4.7E-2</v>
      </c>
    </row>
    <row r="5056" spans="1:2" x14ac:dyDescent="0.25">
      <c r="A5056" s="79">
        <v>42946.541666666664</v>
      </c>
      <c r="B5056" s="78">
        <v>4.9000000000000002E-2</v>
      </c>
    </row>
    <row r="5057" spans="1:2" x14ac:dyDescent="0.25">
      <c r="A5057" s="79">
        <v>42946.583333333336</v>
      </c>
      <c r="B5057" s="78">
        <v>4.7E-2</v>
      </c>
    </row>
    <row r="5058" spans="1:2" x14ac:dyDescent="0.25">
      <c r="A5058" s="79">
        <v>42946.625</v>
      </c>
      <c r="B5058" s="78">
        <v>4.8000000000000001E-2</v>
      </c>
    </row>
    <row r="5059" spans="1:2" x14ac:dyDescent="0.25">
      <c r="A5059" s="79">
        <v>42946.666666666664</v>
      </c>
      <c r="B5059" s="78">
        <v>4.9000000000000002E-2</v>
      </c>
    </row>
    <row r="5060" spans="1:2" x14ac:dyDescent="0.25">
      <c r="A5060" s="79">
        <v>42946.708333333336</v>
      </c>
      <c r="B5060" s="78">
        <v>0.05</v>
      </c>
    </row>
    <row r="5061" spans="1:2" x14ac:dyDescent="0.25">
      <c r="A5061" s="79">
        <v>42946.75</v>
      </c>
      <c r="B5061" s="78">
        <v>4.9000000000000002E-2</v>
      </c>
    </row>
    <row r="5062" spans="1:2" x14ac:dyDescent="0.25">
      <c r="A5062" s="79">
        <v>42946.791666666664</v>
      </c>
      <c r="B5062" s="78">
        <v>4.9000000000000002E-2</v>
      </c>
    </row>
    <row r="5063" spans="1:2" x14ac:dyDescent="0.25">
      <c r="A5063" s="79">
        <v>42946.833333333336</v>
      </c>
      <c r="B5063" s="78">
        <v>0.71399999999999997</v>
      </c>
    </row>
    <row r="5064" spans="1:2" x14ac:dyDescent="0.25">
      <c r="A5064" s="79">
        <v>42946.875</v>
      </c>
      <c r="B5064" s="78">
        <v>6.28</v>
      </c>
    </row>
    <row r="5065" spans="1:2" x14ac:dyDescent="0.25">
      <c r="A5065" s="79">
        <v>42946.916666666664</v>
      </c>
      <c r="B5065" s="78">
        <v>7.6639999999999997</v>
      </c>
    </row>
    <row r="5066" spans="1:2" x14ac:dyDescent="0.25">
      <c r="A5066" s="79">
        <v>42946.958333333336</v>
      </c>
      <c r="B5066" s="78">
        <v>7.6280000000000001</v>
      </c>
    </row>
    <row r="5067" spans="1:2" x14ac:dyDescent="0.25">
      <c r="A5067" s="77">
        <v>42947</v>
      </c>
      <c r="B5067" s="78">
        <v>7.6269999999999998</v>
      </c>
    </row>
    <row r="5068" spans="1:2" x14ac:dyDescent="0.25">
      <c r="A5068" s="79">
        <v>42947.041666666664</v>
      </c>
      <c r="B5068" s="78">
        <v>7.625</v>
      </c>
    </row>
    <row r="5069" spans="1:2" x14ac:dyDescent="0.25">
      <c r="A5069" s="79">
        <v>42947.083333333336</v>
      </c>
      <c r="B5069" s="78">
        <v>7.6379999999999999</v>
      </c>
    </row>
    <row r="5070" spans="1:2" x14ac:dyDescent="0.25">
      <c r="A5070" s="79">
        <v>42947.125</v>
      </c>
      <c r="B5070" s="78">
        <v>7.6379999999999999</v>
      </c>
    </row>
    <row r="5071" spans="1:2" x14ac:dyDescent="0.25">
      <c r="A5071" s="79">
        <v>42947.166666666664</v>
      </c>
      <c r="B5071" s="78">
        <v>6.3230000000000004</v>
      </c>
    </row>
    <row r="5072" spans="1:2" x14ac:dyDescent="0.25">
      <c r="A5072" s="79">
        <v>42947.208333333336</v>
      </c>
      <c r="B5072" s="78">
        <v>1.962</v>
      </c>
    </row>
    <row r="5073" spans="1:2" x14ac:dyDescent="0.25">
      <c r="A5073" s="79">
        <v>42947.25</v>
      </c>
      <c r="B5073" s="78">
        <v>0.47599999999999998</v>
      </c>
    </row>
    <row r="5074" spans="1:2" x14ac:dyDescent="0.25">
      <c r="A5074" s="79">
        <v>42947.291666666664</v>
      </c>
      <c r="B5074" s="78">
        <v>4.9000000000000002E-2</v>
      </c>
    </row>
    <row r="5075" spans="1:2" x14ac:dyDescent="0.25">
      <c r="A5075" s="79">
        <v>42947.333333333336</v>
      </c>
      <c r="B5075" s="78">
        <v>5.0999999999999997E-2</v>
      </c>
    </row>
    <row r="5076" spans="1:2" x14ac:dyDescent="0.25">
      <c r="A5076" s="79">
        <v>42947.375</v>
      </c>
      <c r="B5076" s="78">
        <v>5.5E-2</v>
      </c>
    </row>
    <row r="5077" spans="1:2" x14ac:dyDescent="0.25">
      <c r="A5077" s="79">
        <v>42947.416666666664</v>
      </c>
      <c r="B5077" s="78">
        <v>5.6000000000000001E-2</v>
      </c>
    </row>
    <row r="5078" spans="1:2" x14ac:dyDescent="0.25">
      <c r="A5078" s="79">
        <v>42947.458333333336</v>
      </c>
      <c r="B5078" s="78">
        <v>6.4000000000000001E-2</v>
      </c>
    </row>
    <row r="5079" spans="1:2" x14ac:dyDescent="0.25">
      <c r="A5079" s="79">
        <v>42947.5</v>
      </c>
      <c r="B5079" s="78">
        <v>5.8999999999999997E-2</v>
      </c>
    </row>
    <row r="5080" spans="1:2" x14ac:dyDescent="0.25">
      <c r="A5080" s="79">
        <v>42947.541666666664</v>
      </c>
      <c r="B5080" s="78">
        <v>6.3E-2</v>
      </c>
    </row>
    <row r="5081" spans="1:2" x14ac:dyDescent="0.25">
      <c r="A5081" s="79">
        <v>42947.583333333336</v>
      </c>
      <c r="B5081" s="78">
        <v>5.8999999999999997E-2</v>
      </c>
    </row>
    <row r="5082" spans="1:2" x14ac:dyDescent="0.25">
      <c r="A5082" s="79">
        <v>42947.625</v>
      </c>
      <c r="B5082" s="78">
        <v>5.7000000000000002E-2</v>
      </c>
    </row>
    <row r="5083" spans="1:2" x14ac:dyDescent="0.25">
      <c r="A5083" s="79">
        <v>42947.666666666664</v>
      </c>
      <c r="B5083" s="78">
        <v>5.7000000000000002E-2</v>
      </c>
    </row>
    <row r="5084" spans="1:2" x14ac:dyDescent="0.25">
      <c r="A5084" s="79">
        <v>42947.708333333336</v>
      </c>
      <c r="B5084" s="78">
        <v>5.5E-2</v>
      </c>
    </row>
    <row r="5085" spans="1:2" x14ac:dyDescent="0.25">
      <c r="A5085" s="79">
        <v>42947.75</v>
      </c>
      <c r="B5085" s="78">
        <v>5.1999999999999998E-2</v>
      </c>
    </row>
    <row r="5086" spans="1:2" x14ac:dyDescent="0.25">
      <c r="A5086" s="79">
        <v>42947.791666666664</v>
      </c>
      <c r="B5086" s="78">
        <v>5.1999999999999998E-2</v>
      </c>
    </row>
    <row r="5087" spans="1:2" x14ac:dyDescent="0.25">
      <c r="A5087" s="79">
        <v>42947.833333333336</v>
      </c>
      <c r="B5087" s="78">
        <v>0.9</v>
      </c>
    </row>
    <row r="5088" spans="1:2" x14ac:dyDescent="0.25">
      <c r="A5088" s="79">
        <v>42947.875</v>
      </c>
      <c r="B5088" s="78">
        <v>6.3390000000000004</v>
      </c>
    </row>
    <row r="5089" spans="1:2" x14ac:dyDescent="0.25">
      <c r="A5089" s="79">
        <v>42947.916666666664</v>
      </c>
      <c r="B5089" s="78">
        <v>7.65</v>
      </c>
    </row>
    <row r="5090" spans="1:2" x14ac:dyDescent="0.25">
      <c r="A5090" s="79">
        <v>42947.958333333336</v>
      </c>
      <c r="B5090" s="78">
        <v>7.6379999999999999</v>
      </c>
    </row>
    <row r="5091" spans="1:2" x14ac:dyDescent="0.25">
      <c r="A5091" s="77">
        <v>42948</v>
      </c>
      <c r="B5091" s="78">
        <v>6.556</v>
      </c>
    </row>
    <row r="5092" spans="1:2" x14ac:dyDescent="0.25">
      <c r="A5092" s="79">
        <v>42948.041666666664</v>
      </c>
      <c r="B5092" s="78">
        <v>6.5659999999999998</v>
      </c>
    </row>
    <row r="5093" spans="1:2" x14ac:dyDescent="0.25">
      <c r="A5093" s="79">
        <v>42948.083333333336</v>
      </c>
      <c r="B5093" s="78">
        <v>6.5750000000000002</v>
      </c>
    </row>
    <row r="5094" spans="1:2" x14ac:dyDescent="0.25">
      <c r="A5094" s="79">
        <v>42948.125</v>
      </c>
      <c r="B5094" s="78">
        <v>6.5510000000000002</v>
      </c>
    </row>
    <row r="5095" spans="1:2" x14ac:dyDescent="0.25">
      <c r="A5095" s="79">
        <v>42948.166666666664</v>
      </c>
      <c r="B5095" s="78">
        <v>5.5069999999999997</v>
      </c>
    </row>
    <row r="5096" spans="1:2" x14ac:dyDescent="0.25">
      <c r="A5096" s="79">
        <v>42948.208333333336</v>
      </c>
      <c r="B5096" s="78">
        <v>1.7150000000000001</v>
      </c>
    </row>
    <row r="5097" spans="1:2" x14ac:dyDescent="0.25">
      <c r="A5097" s="79">
        <v>42948.25</v>
      </c>
      <c r="B5097" s="78">
        <v>0.49199999999999999</v>
      </c>
    </row>
    <row r="5098" spans="1:2" x14ac:dyDescent="0.25">
      <c r="A5098" s="79">
        <v>42948.291666666664</v>
      </c>
      <c r="B5098" s="78">
        <v>4.7E-2</v>
      </c>
    </row>
    <row r="5099" spans="1:2" x14ac:dyDescent="0.25">
      <c r="A5099" s="79">
        <v>42948.333333333336</v>
      </c>
      <c r="B5099" s="78">
        <v>0.05</v>
      </c>
    </row>
    <row r="5100" spans="1:2" x14ac:dyDescent="0.25">
      <c r="A5100" s="79">
        <v>42948.375</v>
      </c>
      <c r="B5100" s="78">
        <v>0.05</v>
      </c>
    </row>
    <row r="5101" spans="1:2" x14ac:dyDescent="0.25">
      <c r="A5101" s="79">
        <v>42948.416666666664</v>
      </c>
      <c r="B5101" s="78">
        <v>5.5E-2</v>
      </c>
    </row>
    <row r="5102" spans="1:2" x14ac:dyDescent="0.25">
      <c r="A5102" s="79">
        <v>42948.458333333336</v>
      </c>
      <c r="B5102" s="78">
        <v>5.6000000000000001E-2</v>
      </c>
    </row>
    <row r="5103" spans="1:2" x14ac:dyDescent="0.25">
      <c r="A5103" s="79">
        <v>42948.5</v>
      </c>
      <c r="B5103" s="78">
        <v>5.7000000000000002E-2</v>
      </c>
    </row>
    <row r="5104" spans="1:2" x14ac:dyDescent="0.25">
      <c r="A5104" s="79">
        <v>42948.541666666664</v>
      </c>
      <c r="B5104" s="78">
        <v>5.8000000000000003E-2</v>
      </c>
    </row>
    <row r="5105" spans="1:2" x14ac:dyDescent="0.25">
      <c r="A5105" s="79">
        <v>42948.583333333336</v>
      </c>
      <c r="B5105" s="78">
        <v>0.06</v>
      </c>
    </row>
    <row r="5106" spans="1:2" x14ac:dyDescent="0.25">
      <c r="A5106" s="79">
        <v>42948.625</v>
      </c>
      <c r="B5106" s="78">
        <v>5.3999999999999999E-2</v>
      </c>
    </row>
    <row r="5107" spans="1:2" x14ac:dyDescent="0.25">
      <c r="A5107" s="79">
        <v>42948.666666666664</v>
      </c>
      <c r="B5107" s="78">
        <v>5.2999999999999999E-2</v>
      </c>
    </row>
    <row r="5108" spans="1:2" x14ac:dyDescent="0.25">
      <c r="A5108" s="79">
        <v>42948.708333333336</v>
      </c>
      <c r="B5108" s="78">
        <v>5.0999999999999997E-2</v>
      </c>
    </row>
    <row r="5109" spans="1:2" x14ac:dyDescent="0.25">
      <c r="A5109" s="79">
        <v>42948.75</v>
      </c>
      <c r="B5109" s="78">
        <v>5.0999999999999997E-2</v>
      </c>
    </row>
    <row r="5110" spans="1:2" x14ac:dyDescent="0.25">
      <c r="A5110" s="79">
        <v>42948.791666666664</v>
      </c>
      <c r="B5110" s="78">
        <v>4.9000000000000002E-2</v>
      </c>
    </row>
    <row r="5111" spans="1:2" x14ac:dyDescent="0.25">
      <c r="A5111" s="79">
        <v>42948.833333333336</v>
      </c>
      <c r="B5111" s="78">
        <v>0.85499999999999998</v>
      </c>
    </row>
    <row r="5112" spans="1:2" x14ac:dyDescent="0.25">
      <c r="A5112" s="79">
        <v>42948.875</v>
      </c>
      <c r="B5112" s="78">
        <v>5.45</v>
      </c>
    </row>
    <row r="5113" spans="1:2" x14ac:dyDescent="0.25">
      <c r="A5113" s="79">
        <v>42948.916666666664</v>
      </c>
      <c r="B5113" s="78">
        <v>6.5529999999999999</v>
      </c>
    </row>
    <row r="5114" spans="1:2" x14ac:dyDescent="0.25">
      <c r="A5114" s="79">
        <v>42948.958333333336</v>
      </c>
      <c r="B5114" s="78">
        <v>6.5629999999999997</v>
      </c>
    </row>
    <row r="5115" spans="1:2" x14ac:dyDescent="0.25">
      <c r="A5115" s="77">
        <v>42949</v>
      </c>
      <c r="B5115" s="78">
        <v>6.5549999999999997</v>
      </c>
    </row>
    <row r="5116" spans="1:2" x14ac:dyDescent="0.25">
      <c r="A5116" s="79">
        <v>42949.041666666664</v>
      </c>
      <c r="B5116" s="78">
        <v>6.5609999999999999</v>
      </c>
    </row>
    <row r="5117" spans="1:2" x14ac:dyDescent="0.25">
      <c r="A5117" s="79">
        <v>42949.083333333336</v>
      </c>
      <c r="B5117" s="78">
        <v>6.57</v>
      </c>
    </row>
    <row r="5118" spans="1:2" x14ac:dyDescent="0.25">
      <c r="A5118" s="79">
        <v>42949.125</v>
      </c>
      <c r="B5118" s="78">
        <v>6.5780000000000003</v>
      </c>
    </row>
    <row r="5119" spans="1:2" x14ac:dyDescent="0.25">
      <c r="A5119" s="79">
        <v>42949.166666666664</v>
      </c>
      <c r="B5119" s="78">
        <v>5.6879999999999997</v>
      </c>
    </row>
    <row r="5120" spans="1:2" x14ac:dyDescent="0.25">
      <c r="A5120" s="79">
        <v>42949.208333333336</v>
      </c>
      <c r="B5120" s="78">
        <v>1.72</v>
      </c>
    </row>
    <row r="5121" spans="1:2" x14ac:dyDescent="0.25">
      <c r="A5121" s="79">
        <v>42949.25</v>
      </c>
      <c r="B5121" s="78">
        <v>0.48699999999999999</v>
      </c>
    </row>
    <row r="5122" spans="1:2" x14ac:dyDescent="0.25">
      <c r="A5122" s="79">
        <v>42949.291666666664</v>
      </c>
      <c r="B5122" s="78">
        <v>4.7E-2</v>
      </c>
    </row>
    <row r="5123" spans="1:2" x14ac:dyDescent="0.25">
      <c r="A5123" s="79">
        <v>42949.333333333336</v>
      </c>
      <c r="B5123" s="78">
        <v>4.8000000000000001E-2</v>
      </c>
    </row>
    <row r="5124" spans="1:2" x14ac:dyDescent="0.25">
      <c r="A5124" s="79">
        <v>42949.375</v>
      </c>
      <c r="B5124" s="78">
        <v>0.05</v>
      </c>
    </row>
    <row r="5125" spans="1:2" x14ac:dyDescent="0.25">
      <c r="A5125" s="79">
        <v>42949.416666666664</v>
      </c>
      <c r="B5125" s="78">
        <v>5.2999999999999999E-2</v>
      </c>
    </row>
    <row r="5126" spans="1:2" x14ac:dyDescent="0.25">
      <c r="A5126" s="79">
        <v>42949.458333333336</v>
      </c>
      <c r="B5126" s="78">
        <v>5.7000000000000002E-2</v>
      </c>
    </row>
    <row r="5127" spans="1:2" x14ac:dyDescent="0.25">
      <c r="A5127" s="79">
        <v>42949.5</v>
      </c>
      <c r="B5127" s="78">
        <v>5.8000000000000003E-2</v>
      </c>
    </row>
    <row r="5128" spans="1:2" x14ac:dyDescent="0.25">
      <c r="A5128" s="79">
        <v>42949.541666666664</v>
      </c>
      <c r="B5128" s="78">
        <v>0.06</v>
      </c>
    </row>
    <row r="5129" spans="1:2" x14ac:dyDescent="0.25">
      <c r="A5129" s="79">
        <v>42949.583333333336</v>
      </c>
      <c r="B5129" s="78">
        <v>5.5E-2</v>
      </c>
    </row>
    <row r="5130" spans="1:2" x14ac:dyDescent="0.25">
      <c r="A5130" s="79">
        <v>42949.625</v>
      </c>
      <c r="B5130" s="78">
        <v>5.8000000000000003E-2</v>
      </c>
    </row>
    <row r="5131" spans="1:2" x14ac:dyDescent="0.25">
      <c r="A5131" s="79">
        <v>42949.666666666664</v>
      </c>
      <c r="B5131" s="78">
        <v>5.3999999999999999E-2</v>
      </c>
    </row>
    <row r="5132" spans="1:2" x14ac:dyDescent="0.25">
      <c r="A5132" s="79">
        <v>42949.708333333336</v>
      </c>
      <c r="B5132" s="78">
        <v>5.1999999999999998E-2</v>
      </c>
    </row>
    <row r="5133" spans="1:2" x14ac:dyDescent="0.25">
      <c r="A5133" s="79">
        <v>42949.75</v>
      </c>
      <c r="B5133" s="78">
        <v>5.2999999999999999E-2</v>
      </c>
    </row>
    <row r="5134" spans="1:2" x14ac:dyDescent="0.25">
      <c r="A5134" s="79">
        <v>42949.791666666664</v>
      </c>
      <c r="B5134" s="78">
        <v>5.0999999999999997E-2</v>
      </c>
    </row>
    <row r="5135" spans="1:2" x14ac:dyDescent="0.25">
      <c r="A5135" s="79">
        <v>42949.833333333336</v>
      </c>
      <c r="B5135" s="78">
        <v>1.018</v>
      </c>
    </row>
    <row r="5136" spans="1:2" x14ac:dyDescent="0.25">
      <c r="A5136" s="79">
        <v>42949.875</v>
      </c>
      <c r="B5136" s="78">
        <v>5.5019999999999998</v>
      </c>
    </row>
    <row r="5137" spans="1:2" x14ac:dyDescent="0.25">
      <c r="A5137" s="79">
        <v>42949.916666666664</v>
      </c>
      <c r="B5137" s="78">
        <v>6.5570000000000004</v>
      </c>
    </row>
    <row r="5138" spans="1:2" x14ac:dyDescent="0.25">
      <c r="A5138" s="79">
        <v>42949.958333333336</v>
      </c>
      <c r="B5138" s="78">
        <v>6.5469999999999997</v>
      </c>
    </row>
    <row r="5139" spans="1:2" x14ac:dyDescent="0.25">
      <c r="A5139" s="77">
        <v>42950</v>
      </c>
      <c r="B5139" s="78">
        <v>6.5579999999999998</v>
      </c>
    </row>
    <row r="5140" spans="1:2" x14ac:dyDescent="0.25">
      <c r="A5140" s="79">
        <v>42950.041666666664</v>
      </c>
      <c r="B5140" s="78">
        <v>6.5579999999999998</v>
      </c>
    </row>
    <row r="5141" spans="1:2" x14ac:dyDescent="0.25">
      <c r="A5141" s="79">
        <v>42950.083333333336</v>
      </c>
      <c r="B5141" s="78">
        <v>6.5709999999999997</v>
      </c>
    </row>
    <row r="5142" spans="1:2" x14ac:dyDescent="0.25">
      <c r="A5142" s="79">
        <v>42950.125</v>
      </c>
      <c r="B5142" s="78">
        <v>6.5739999999999998</v>
      </c>
    </row>
    <row r="5143" spans="1:2" x14ac:dyDescent="0.25">
      <c r="A5143" s="79">
        <v>42950.166666666664</v>
      </c>
      <c r="B5143" s="78">
        <v>5.7720000000000002</v>
      </c>
    </row>
    <row r="5144" spans="1:2" x14ac:dyDescent="0.25">
      <c r="A5144" s="79">
        <v>42950.208333333336</v>
      </c>
      <c r="B5144" s="78">
        <v>1.738</v>
      </c>
    </row>
    <row r="5145" spans="1:2" x14ac:dyDescent="0.25">
      <c r="A5145" s="79">
        <v>42950.25</v>
      </c>
      <c r="B5145" s="78">
        <v>0.53900000000000003</v>
      </c>
    </row>
    <row r="5146" spans="1:2" x14ac:dyDescent="0.25">
      <c r="A5146" s="79">
        <v>42950.291666666664</v>
      </c>
      <c r="B5146" s="78">
        <v>4.7E-2</v>
      </c>
    </row>
    <row r="5147" spans="1:2" x14ac:dyDescent="0.25">
      <c r="A5147" s="79">
        <v>42950.333333333336</v>
      </c>
      <c r="B5147" s="78">
        <v>4.8000000000000001E-2</v>
      </c>
    </row>
    <row r="5148" spans="1:2" x14ac:dyDescent="0.25">
      <c r="A5148" s="79">
        <v>42950.375</v>
      </c>
      <c r="B5148" s="78">
        <v>5.0999999999999997E-2</v>
      </c>
    </row>
    <row r="5149" spans="1:2" x14ac:dyDescent="0.25">
      <c r="A5149" s="79">
        <v>42950.416666666664</v>
      </c>
      <c r="B5149" s="78">
        <v>5.5E-2</v>
      </c>
    </row>
    <row r="5150" spans="1:2" x14ac:dyDescent="0.25">
      <c r="A5150" s="79">
        <v>42950.458333333336</v>
      </c>
      <c r="B5150" s="78">
        <v>5.5E-2</v>
      </c>
    </row>
    <row r="5151" spans="1:2" x14ac:dyDescent="0.25">
      <c r="A5151" s="79">
        <v>42950.5</v>
      </c>
      <c r="B5151" s="78">
        <v>5.7000000000000002E-2</v>
      </c>
    </row>
    <row r="5152" spans="1:2" x14ac:dyDescent="0.25">
      <c r="A5152" s="79">
        <v>42950.541666666664</v>
      </c>
      <c r="B5152" s="78">
        <v>5.8999999999999997E-2</v>
      </c>
    </row>
    <row r="5153" spans="1:2" x14ac:dyDescent="0.25">
      <c r="A5153" s="79">
        <v>42950.583333333336</v>
      </c>
      <c r="B5153" s="78">
        <v>5.8000000000000003E-2</v>
      </c>
    </row>
    <row r="5154" spans="1:2" x14ac:dyDescent="0.25">
      <c r="A5154" s="79">
        <v>42950.625</v>
      </c>
      <c r="B5154" s="78">
        <v>5.5E-2</v>
      </c>
    </row>
    <row r="5155" spans="1:2" x14ac:dyDescent="0.25">
      <c r="A5155" s="79">
        <v>42950.666666666664</v>
      </c>
      <c r="B5155" s="78">
        <v>5.2999999999999999E-2</v>
      </c>
    </row>
    <row r="5156" spans="1:2" x14ac:dyDescent="0.25">
      <c r="A5156" s="79">
        <v>42950.708333333336</v>
      </c>
      <c r="B5156" s="78">
        <v>5.3999999999999999E-2</v>
      </c>
    </row>
    <row r="5157" spans="1:2" x14ac:dyDescent="0.25">
      <c r="A5157" s="79">
        <v>42950.75</v>
      </c>
      <c r="B5157" s="78">
        <v>4.9000000000000002E-2</v>
      </c>
    </row>
    <row r="5158" spans="1:2" x14ac:dyDescent="0.25">
      <c r="A5158" s="79">
        <v>42950.791666666664</v>
      </c>
      <c r="B5158" s="78">
        <v>4.9000000000000002E-2</v>
      </c>
    </row>
    <row r="5159" spans="1:2" x14ac:dyDescent="0.25">
      <c r="A5159" s="79">
        <v>42950.833333333336</v>
      </c>
      <c r="B5159" s="78">
        <v>1.0980000000000001</v>
      </c>
    </row>
    <row r="5160" spans="1:2" x14ac:dyDescent="0.25">
      <c r="A5160" s="79">
        <v>42950.875</v>
      </c>
      <c r="B5160" s="78">
        <v>5.5609999999999999</v>
      </c>
    </row>
    <row r="5161" spans="1:2" x14ac:dyDescent="0.25">
      <c r="A5161" s="79">
        <v>42950.916666666664</v>
      </c>
      <c r="B5161" s="78">
        <v>6.5579999999999998</v>
      </c>
    </row>
    <row r="5162" spans="1:2" x14ac:dyDescent="0.25">
      <c r="A5162" s="79">
        <v>42950.958333333336</v>
      </c>
      <c r="B5162" s="78">
        <v>6.5609999999999999</v>
      </c>
    </row>
    <row r="5163" spans="1:2" x14ac:dyDescent="0.25">
      <c r="A5163" s="77">
        <v>42951</v>
      </c>
      <c r="B5163" s="78">
        <v>6.5620000000000003</v>
      </c>
    </row>
    <row r="5164" spans="1:2" x14ac:dyDescent="0.25">
      <c r="A5164" s="79">
        <v>42951.041666666664</v>
      </c>
      <c r="B5164" s="78">
        <v>6.569</v>
      </c>
    </row>
    <row r="5165" spans="1:2" x14ac:dyDescent="0.25">
      <c r="A5165" s="79">
        <v>42951.083333333336</v>
      </c>
      <c r="B5165" s="78">
        <v>6.5519999999999996</v>
      </c>
    </row>
    <row r="5166" spans="1:2" x14ac:dyDescent="0.25">
      <c r="A5166" s="79">
        <v>42951.125</v>
      </c>
      <c r="B5166" s="78">
        <v>6.5650000000000004</v>
      </c>
    </row>
    <row r="5167" spans="1:2" x14ac:dyDescent="0.25">
      <c r="A5167" s="79">
        <v>42951.166666666664</v>
      </c>
      <c r="B5167" s="78">
        <v>5.843</v>
      </c>
    </row>
    <row r="5168" spans="1:2" x14ac:dyDescent="0.25">
      <c r="A5168" s="79">
        <v>42951.208333333336</v>
      </c>
      <c r="B5168" s="78">
        <v>1.7270000000000001</v>
      </c>
    </row>
    <row r="5169" spans="1:2" x14ac:dyDescent="0.25">
      <c r="A5169" s="79">
        <v>42951.25</v>
      </c>
      <c r="B5169" s="78">
        <v>0.56000000000000005</v>
      </c>
    </row>
    <row r="5170" spans="1:2" x14ac:dyDescent="0.25">
      <c r="A5170" s="79">
        <v>42951.291666666664</v>
      </c>
      <c r="B5170" s="78">
        <v>4.5999999999999999E-2</v>
      </c>
    </row>
    <row r="5171" spans="1:2" x14ac:dyDescent="0.25">
      <c r="A5171" s="79">
        <v>42951.333333333336</v>
      </c>
      <c r="B5171" s="78">
        <v>4.8000000000000001E-2</v>
      </c>
    </row>
    <row r="5172" spans="1:2" x14ac:dyDescent="0.25">
      <c r="A5172" s="79">
        <v>42951.375</v>
      </c>
      <c r="B5172" s="78">
        <v>4.9000000000000002E-2</v>
      </c>
    </row>
    <row r="5173" spans="1:2" x14ac:dyDescent="0.25">
      <c r="A5173" s="79">
        <v>42951.416666666664</v>
      </c>
      <c r="B5173" s="78">
        <v>0.05</v>
      </c>
    </row>
    <row r="5174" spans="1:2" x14ac:dyDescent="0.25">
      <c r="A5174" s="79">
        <v>42951.458333333336</v>
      </c>
      <c r="B5174" s="78">
        <v>5.5E-2</v>
      </c>
    </row>
    <row r="5175" spans="1:2" x14ac:dyDescent="0.25">
      <c r="A5175" s="79">
        <v>42951.5</v>
      </c>
      <c r="B5175" s="78">
        <v>5.5E-2</v>
      </c>
    </row>
    <row r="5176" spans="1:2" x14ac:dyDescent="0.25">
      <c r="A5176" s="79">
        <v>42951.541666666664</v>
      </c>
      <c r="B5176" s="78">
        <v>5.5E-2</v>
      </c>
    </row>
    <row r="5177" spans="1:2" x14ac:dyDescent="0.25">
      <c r="A5177" s="79">
        <v>42951.583333333336</v>
      </c>
      <c r="B5177" s="78">
        <v>5.2999999999999999E-2</v>
      </c>
    </row>
    <row r="5178" spans="1:2" x14ac:dyDescent="0.25">
      <c r="A5178" s="79">
        <v>42951.625</v>
      </c>
      <c r="B5178" s="78">
        <v>5.0999999999999997E-2</v>
      </c>
    </row>
    <row r="5179" spans="1:2" x14ac:dyDescent="0.25">
      <c r="A5179" s="79">
        <v>42951.666666666664</v>
      </c>
      <c r="B5179" s="78">
        <v>5.0999999999999997E-2</v>
      </c>
    </row>
    <row r="5180" spans="1:2" x14ac:dyDescent="0.25">
      <c r="A5180" s="79">
        <v>42951.708333333336</v>
      </c>
      <c r="B5180" s="78">
        <v>5.0999999999999997E-2</v>
      </c>
    </row>
    <row r="5181" spans="1:2" x14ac:dyDescent="0.25">
      <c r="A5181" s="79">
        <v>42951.75</v>
      </c>
      <c r="B5181" s="78">
        <v>0.05</v>
      </c>
    </row>
    <row r="5182" spans="1:2" x14ac:dyDescent="0.25">
      <c r="A5182" s="79">
        <v>42951.791666666664</v>
      </c>
      <c r="B5182" s="78">
        <v>0.05</v>
      </c>
    </row>
    <row r="5183" spans="1:2" x14ac:dyDescent="0.25">
      <c r="A5183" s="79">
        <v>42951.833333333336</v>
      </c>
      <c r="B5183" s="78">
        <v>1.256</v>
      </c>
    </row>
    <row r="5184" spans="1:2" x14ac:dyDescent="0.25">
      <c r="A5184" s="79">
        <v>42951.875</v>
      </c>
      <c r="B5184" s="78">
        <v>5.5860000000000003</v>
      </c>
    </row>
    <row r="5185" spans="1:2" x14ac:dyDescent="0.25">
      <c r="A5185" s="79">
        <v>42951.916666666664</v>
      </c>
      <c r="B5185" s="78">
        <v>6.5510000000000002</v>
      </c>
    </row>
    <row r="5186" spans="1:2" x14ac:dyDescent="0.25">
      <c r="A5186" s="79">
        <v>42951.958333333336</v>
      </c>
      <c r="B5186" s="78">
        <v>6.5510000000000002</v>
      </c>
    </row>
    <row r="5187" spans="1:2" x14ac:dyDescent="0.25">
      <c r="A5187" s="77">
        <v>42952</v>
      </c>
      <c r="B5187" s="78">
        <v>6.5590000000000002</v>
      </c>
    </row>
    <row r="5188" spans="1:2" x14ac:dyDescent="0.25">
      <c r="A5188" s="79">
        <v>42952.041666666664</v>
      </c>
      <c r="B5188" s="78">
        <v>6.5650000000000004</v>
      </c>
    </row>
    <row r="5189" spans="1:2" x14ac:dyDescent="0.25">
      <c r="A5189" s="79">
        <v>42952.083333333336</v>
      </c>
      <c r="B5189" s="78">
        <v>6.5739999999999998</v>
      </c>
    </row>
    <row r="5190" spans="1:2" x14ac:dyDescent="0.25">
      <c r="A5190" s="79">
        <v>42952.125</v>
      </c>
      <c r="B5190" s="78">
        <v>6.5739999999999998</v>
      </c>
    </row>
    <row r="5191" spans="1:2" x14ac:dyDescent="0.25">
      <c r="A5191" s="79">
        <v>42952.166666666664</v>
      </c>
      <c r="B5191" s="78">
        <v>5.9989999999999997</v>
      </c>
    </row>
    <row r="5192" spans="1:2" x14ac:dyDescent="0.25">
      <c r="A5192" s="79">
        <v>42952.208333333336</v>
      </c>
      <c r="B5192" s="78">
        <v>1.716</v>
      </c>
    </row>
    <row r="5193" spans="1:2" x14ac:dyDescent="0.25">
      <c r="A5193" s="79">
        <v>42952.25</v>
      </c>
      <c r="B5193" s="78">
        <v>0.61299999999999999</v>
      </c>
    </row>
    <row r="5194" spans="1:2" x14ac:dyDescent="0.25">
      <c r="A5194" s="79">
        <v>42952.291666666664</v>
      </c>
      <c r="B5194" s="78">
        <v>3.7999999999999999E-2</v>
      </c>
    </row>
    <row r="5195" spans="1:2" x14ac:dyDescent="0.25">
      <c r="A5195" s="79">
        <v>42952.333333333336</v>
      </c>
      <c r="B5195" s="78">
        <v>3.7999999999999999E-2</v>
      </c>
    </row>
    <row r="5196" spans="1:2" x14ac:dyDescent="0.25">
      <c r="A5196" s="79">
        <v>42952.375</v>
      </c>
      <c r="B5196" s="78">
        <v>3.9E-2</v>
      </c>
    </row>
    <row r="5197" spans="1:2" x14ac:dyDescent="0.25">
      <c r="A5197" s="79">
        <v>42952.416666666664</v>
      </c>
      <c r="B5197" s="78">
        <v>4.5999999999999999E-2</v>
      </c>
    </row>
    <row r="5198" spans="1:2" x14ac:dyDescent="0.25">
      <c r="A5198" s="79">
        <v>42952.458333333336</v>
      </c>
      <c r="B5198" s="78">
        <v>4.7E-2</v>
      </c>
    </row>
    <row r="5199" spans="1:2" x14ac:dyDescent="0.25">
      <c r="A5199" s="79">
        <v>42952.5</v>
      </c>
      <c r="B5199" s="78">
        <v>4.8000000000000001E-2</v>
      </c>
    </row>
    <row r="5200" spans="1:2" x14ac:dyDescent="0.25">
      <c r="A5200" s="79">
        <v>42952.541666666664</v>
      </c>
      <c r="B5200" s="78">
        <v>4.5999999999999999E-2</v>
      </c>
    </row>
    <row r="5201" spans="1:2" x14ac:dyDescent="0.25">
      <c r="A5201" s="79">
        <v>42952.583333333336</v>
      </c>
      <c r="B5201" s="78">
        <v>4.5999999999999999E-2</v>
      </c>
    </row>
    <row r="5202" spans="1:2" x14ac:dyDescent="0.25">
      <c r="A5202" s="79">
        <v>42952.625</v>
      </c>
      <c r="B5202" s="78">
        <v>4.5999999999999999E-2</v>
      </c>
    </row>
    <row r="5203" spans="1:2" x14ac:dyDescent="0.25">
      <c r="A5203" s="79">
        <v>42952.666666666664</v>
      </c>
      <c r="B5203" s="78">
        <v>4.5999999999999999E-2</v>
      </c>
    </row>
    <row r="5204" spans="1:2" x14ac:dyDescent="0.25">
      <c r="A5204" s="79">
        <v>42952.708333333336</v>
      </c>
      <c r="B5204" s="78">
        <v>4.7E-2</v>
      </c>
    </row>
    <row r="5205" spans="1:2" x14ac:dyDescent="0.25">
      <c r="A5205" s="79">
        <v>42952.75</v>
      </c>
      <c r="B5205" s="78">
        <v>4.5999999999999999E-2</v>
      </c>
    </row>
    <row r="5206" spans="1:2" x14ac:dyDescent="0.25">
      <c r="A5206" s="79">
        <v>42952.791666666664</v>
      </c>
      <c r="B5206" s="78">
        <v>4.5999999999999999E-2</v>
      </c>
    </row>
    <row r="5207" spans="1:2" x14ac:dyDescent="0.25">
      <c r="A5207" s="79">
        <v>42952.833333333336</v>
      </c>
      <c r="B5207" s="78">
        <v>1.337</v>
      </c>
    </row>
    <row r="5208" spans="1:2" x14ac:dyDescent="0.25">
      <c r="A5208" s="79">
        <v>42952.875</v>
      </c>
      <c r="B5208" s="78">
        <v>5.633</v>
      </c>
    </row>
    <row r="5209" spans="1:2" x14ac:dyDescent="0.25">
      <c r="A5209" s="79">
        <v>42952.916666666664</v>
      </c>
      <c r="B5209" s="78">
        <v>6.5579999999999998</v>
      </c>
    </row>
    <row r="5210" spans="1:2" x14ac:dyDescent="0.25">
      <c r="A5210" s="79">
        <v>42952.958333333336</v>
      </c>
      <c r="B5210" s="78">
        <v>6.5650000000000004</v>
      </c>
    </row>
    <row r="5211" spans="1:2" x14ac:dyDescent="0.25">
      <c r="A5211" s="77">
        <v>42953</v>
      </c>
      <c r="B5211" s="78">
        <v>6.5430000000000001</v>
      </c>
    </row>
    <row r="5212" spans="1:2" x14ac:dyDescent="0.25">
      <c r="A5212" s="79">
        <v>42953.041666666664</v>
      </c>
      <c r="B5212" s="78">
        <v>6.55</v>
      </c>
    </row>
    <row r="5213" spans="1:2" x14ac:dyDescent="0.25">
      <c r="A5213" s="79">
        <v>42953.083333333336</v>
      </c>
      <c r="B5213" s="78">
        <v>6.5609999999999999</v>
      </c>
    </row>
    <row r="5214" spans="1:2" x14ac:dyDescent="0.25">
      <c r="A5214" s="79">
        <v>42953.125</v>
      </c>
      <c r="B5214" s="78">
        <v>6.548</v>
      </c>
    </row>
    <row r="5215" spans="1:2" x14ac:dyDescent="0.25">
      <c r="A5215" s="79">
        <v>42953.166666666664</v>
      </c>
      <c r="B5215" s="78">
        <v>6.0709999999999997</v>
      </c>
    </row>
    <row r="5216" spans="1:2" x14ac:dyDescent="0.25">
      <c r="A5216" s="79">
        <v>42953.208333333336</v>
      </c>
      <c r="B5216" s="78">
        <v>1.718</v>
      </c>
    </row>
    <row r="5217" spans="1:2" x14ac:dyDescent="0.25">
      <c r="A5217" s="79">
        <v>42953.25</v>
      </c>
      <c r="B5217" s="78">
        <v>0.63100000000000001</v>
      </c>
    </row>
    <row r="5218" spans="1:2" x14ac:dyDescent="0.25">
      <c r="A5218" s="79">
        <v>42953.291666666664</v>
      </c>
      <c r="B5218" s="78">
        <v>3.7999999999999999E-2</v>
      </c>
    </row>
    <row r="5219" spans="1:2" x14ac:dyDescent="0.25">
      <c r="A5219" s="79">
        <v>42953.333333333336</v>
      </c>
      <c r="B5219" s="78">
        <v>3.9E-2</v>
      </c>
    </row>
    <row r="5220" spans="1:2" x14ac:dyDescent="0.25">
      <c r="A5220" s="79">
        <v>42953.375</v>
      </c>
      <c r="B5220" s="78">
        <v>3.7999999999999999E-2</v>
      </c>
    </row>
    <row r="5221" spans="1:2" x14ac:dyDescent="0.25">
      <c r="A5221" s="79">
        <v>42953.416666666664</v>
      </c>
      <c r="B5221" s="78">
        <v>4.2000000000000003E-2</v>
      </c>
    </row>
    <row r="5222" spans="1:2" x14ac:dyDescent="0.25">
      <c r="A5222" s="79">
        <v>42953.458333333336</v>
      </c>
      <c r="B5222" s="78">
        <v>4.5999999999999999E-2</v>
      </c>
    </row>
    <row r="5223" spans="1:2" x14ac:dyDescent="0.25">
      <c r="A5223" s="79">
        <v>42953.5</v>
      </c>
      <c r="B5223" s="78">
        <v>4.7E-2</v>
      </c>
    </row>
    <row r="5224" spans="1:2" x14ac:dyDescent="0.25">
      <c r="A5224" s="79">
        <v>42953.541666666664</v>
      </c>
      <c r="B5224" s="78">
        <v>4.7E-2</v>
      </c>
    </row>
    <row r="5225" spans="1:2" x14ac:dyDescent="0.25">
      <c r="A5225" s="79">
        <v>42953.583333333336</v>
      </c>
      <c r="B5225" s="78">
        <v>4.5999999999999999E-2</v>
      </c>
    </row>
    <row r="5226" spans="1:2" x14ac:dyDescent="0.25">
      <c r="A5226" s="79">
        <v>42953.625</v>
      </c>
      <c r="B5226" s="78">
        <v>4.5999999999999999E-2</v>
      </c>
    </row>
    <row r="5227" spans="1:2" x14ac:dyDescent="0.25">
      <c r="A5227" s="79">
        <v>42953.666666666664</v>
      </c>
      <c r="B5227" s="78">
        <v>4.5999999999999999E-2</v>
      </c>
    </row>
    <row r="5228" spans="1:2" x14ac:dyDescent="0.25">
      <c r="A5228" s="79">
        <v>42953.708333333336</v>
      </c>
      <c r="B5228" s="78">
        <v>4.7E-2</v>
      </c>
    </row>
    <row r="5229" spans="1:2" x14ac:dyDescent="0.25">
      <c r="A5229" s="79">
        <v>42953.75</v>
      </c>
      <c r="B5229" s="78">
        <v>4.7E-2</v>
      </c>
    </row>
    <row r="5230" spans="1:2" x14ac:dyDescent="0.25">
      <c r="A5230" s="79">
        <v>42953.791666666664</v>
      </c>
      <c r="B5230" s="78">
        <v>4.8000000000000001E-2</v>
      </c>
    </row>
    <row r="5231" spans="1:2" x14ac:dyDescent="0.25">
      <c r="A5231" s="79">
        <v>42953.833333333336</v>
      </c>
      <c r="B5231" s="78">
        <v>1.496</v>
      </c>
    </row>
    <row r="5232" spans="1:2" x14ac:dyDescent="0.25">
      <c r="A5232" s="79">
        <v>42953.875</v>
      </c>
      <c r="B5232" s="78">
        <v>5.657</v>
      </c>
    </row>
    <row r="5233" spans="1:2" x14ac:dyDescent="0.25">
      <c r="A5233" s="79">
        <v>42953.916666666664</v>
      </c>
      <c r="B5233" s="78">
        <v>6.5609999999999999</v>
      </c>
    </row>
    <row r="5234" spans="1:2" x14ac:dyDescent="0.25">
      <c r="A5234" s="79">
        <v>42953.958333333336</v>
      </c>
      <c r="B5234" s="78">
        <v>6.5519999999999996</v>
      </c>
    </row>
    <row r="5235" spans="1:2" x14ac:dyDescent="0.25">
      <c r="A5235" s="77">
        <v>42954</v>
      </c>
      <c r="B5235" s="78">
        <v>6.5389999999999997</v>
      </c>
    </row>
    <row r="5236" spans="1:2" x14ac:dyDescent="0.25">
      <c r="A5236" s="79">
        <v>42954.041666666664</v>
      </c>
      <c r="B5236" s="78">
        <v>6.5439999999999996</v>
      </c>
    </row>
    <row r="5237" spans="1:2" x14ac:dyDescent="0.25">
      <c r="A5237" s="79">
        <v>42954.083333333336</v>
      </c>
      <c r="B5237" s="78">
        <v>6.5540000000000003</v>
      </c>
    </row>
    <row r="5238" spans="1:2" x14ac:dyDescent="0.25">
      <c r="A5238" s="79">
        <v>42954.125</v>
      </c>
      <c r="B5238" s="78">
        <v>6.5590000000000002</v>
      </c>
    </row>
    <row r="5239" spans="1:2" x14ac:dyDescent="0.25">
      <c r="A5239" s="79">
        <v>42954.166666666664</v>
      </c>
      <c r="B5239" s="78">
        <v>6.149</v>
      </c>
    </row>
    <row r="5240" spans="1:2" x14ac:dyDescent="0.25">
      <c r="A5240" s="79">
        <v>42954.208333333336</v>
      </c>
      <c r="B5240" s="78">
        <v>1.71</v>
      </c>
    </row>
    <row r="5241" spans="1:2" x14ac:dyDescent="0.25">
      <c r="A5241" s="79">
        <v>42954.25</v>
      </c>
      <c r="B5241" s="78">
        <v>0.66200000000000003</v>
      </c>
    </row>
    <row r="5242" spans="1:2" x14ac:dyDescent="0.25">
      <c r="A5242" s="79">
        <v>42954.291666666664</v>
      </c>
      <c r="B5242" s="78">
        <v>4.7E-2</v>
      </c>
    </row>
    <row r="5243" spans="1:2" x14ac:dyDescent="0.25">
      <c r="A5243" s="79">
        <v>42954.333333333336</v>
      </c>
      <c r="B5243" s="78">
        <v>4.8000000000000001E-2</v>
      </c>
    </row>
    <row r="5244" spans="1:2" x14ac:dyDescent="0.25">
      <c r="A5244" s="79">
        <v>42954.375</v>
      </c>
      <c r="B5244" s="78">
        <v>0.05</v>
      </c>
    </row>
    <row r="5245" spans="1:2" x14ac:dyDescent="0.25">
      <c r="A5245" s="79">
        <v>42954.416666666664</v>
      </c>
      <c r="B5245" s="78">
        <v>5.6000000000000001E-2</v>
      </c>
    </row>
    <row r="5246" spans="1:2" x14ac:dyDescent="0.25">
      <c r="A5246" s="79">
        <v>42954.458333333336</v>
      </c>
      <c r="B5246" s="78">
        <v>5.5E-2</v>
      </c>
    </row>
    <row r="5247" spans="1:2" x14ac:dyDescent="0.25">
      <c r="A5247" s="79">
        <v>42954.5</v>
      </c>
      <c r="B5247" s="78">
        <v>5.7000000000000002E-2</v>
      </c>
    </row>
    <row r="5248" spans="1:2" x14ac:dyDescent="0.25">
      <c r="A5248" s="79">
        <v>42954.541666666664</v>
      </c>
      <c r="B5248" s="78">
        <v>5.7000000000000002E-2</v>
      </c>
    </row>
    <row r="5249" spans="1:2" x14ac:dyDescent="0.25">
      <c r="A5249" s="79">
        <v>42954.583333333336</v>
      </c>
      <c r="B5249" s="78">
        <v>5.2999999999999999E-2</v>
      </c>
    </row>
    <row r="5250" spans="1:2" x14ac:dyDescent="0.25">
      <c r="A5250" s="79">
        <v>42954.625</v>
      </c>
      <c r="B5250" s="78">
        <v>5.0999999999999997E-2</v>
      </c>
    </row>
    <row r="5251" spans="1:2" x14ac:dyDescent="0.25">
      <c r="A5251" s="79">
        <v>42954.666666666664</v>
      </c>
      <c r="B5251" s="78">
        <v>0.05</v>
      </c>
    </row>
    <row r="5252" spans="1:2" x14ac:dyDescent="0.25">
      <c r="A5252" s="79">
        <v>42954.708333333336</v>
      </c>
      <c r="B5252" s="78">
        <v>4.8000000000000001E-2</v>
      </c>
    </row>
    <row r="5253" spans="1:2" x14ac:dyDescent="0.25">
      <c r="A5253" s="79">
        <v>42954.75</v>
      </c>
      <c r="B5253" s="78">
        <v>4.7E-2</v>
      </c>
    </row>
    <row r="5254" spans="1:2" x14ac:dyDescent="0.25">
      <c r="A5254" s="79">
        <v>42954.791666666664</v>
      </c>
      <c r="B5254" s="78">
        <v>4.5999999999999999E-2</v>
      </c>
    </row>
    <row r="5255" spans="1:2" x14ac:dyDescent="0.25">
      <c r="A5255" s="79">
        <v>42954.833333333336</v>
      </c>
      <c r="B5255" s="78">
        <v>1.661</v>
      </c>
    </row>
    <row r="5256" spans="1:2" x14ac:dyDescent="0.25">
      <c r="A5256" s="79">
        <v>42954.875</v>
      </c>
      <c r="B5256" s="78">
        <v>5.7190000000000003</v>
      </c>
    </row>
    <row r="5257" spans="1:2" x14ac:dyDescent="0.25">
      <c r="A5257" s="79">
        <v>42954.916666666664</v>
      </c>
      <c r="B5257" s="78">
        <v>6.556</v>
      </c>
    </row>
    <row r="5258" spans="1:2" x14ac:dyDescent="0.25">
      <c r="A5258" s="79">
        <v>42954.958333333336</v>
      </c>
      <c r="B5258" s="78">
        <v>6.5339999999999998</v>
      </c>
    </row>
    <row r="5259" spans="1:2" x14ac:dyDescent="0.25">
      <c r="A5259" s="77">
        <v>42955</v>
      </c>
      <c r="B5259" s="78">
        <v>6.54</v>
      </c>
    </row>
    <row r="5260" spans="1:2" x14ac:dyDescent="0.25">
      <c r="A5260" s="79">
        <v>42955.041666666664</v>
      </c>
      <c r="B5260" s="78">
        <v>6.5439999999999996</v>
      </c>
    </row>
    <row r="5261" spans="1:2" x14ac:dyDescent="0.25">
      <c r="A5261" s="79">
        <v>42955.083333333336</v>
      </c>
      <c r="B5261" s="78">
        <v>6.5549999999999997</v>
      </c>
    </row>
    <row r="5262" spans="1:2" x14ac:dyDescent="0.25">
      <c r="A5262" s="79">
        <v>42955.125</v>
      </c>
      <c r="B5262" s="78">
        <v>6.5609999999999999</v>
      </c>
    </row>
    <row r="5263" spans="1:2" x14ac:dyDescent="0.25">
      <c r="A5263" s="79">
        <v>42955.166666666664</v>
      </c>
      <c r="B5263" s="78">
        <v>6.3170000000000002</v>
      </c>
    </row>
    <row r="5264" spans="1:2" x14ac:dyDescent="0.25">
      <c r="A5264" s="79">
        <v>42955.208333333336</v>
      </c>
      <c r="B5264" s="78">
        <v>1.7150000000000001</v>
      </c>
    </row>
    <row r="5265" spans="1:2" x14ac:dyDescent="0.25">
      <c r="A5265" s="79">
        <v>42955.25</v>
      </c>
      <c r="B5265" s="78">
        <v>0.71899999999999997</v>
      </c>
    </row>
    <row r="5266" spans="1:2" x14ac:dyDescent="0.25">
      <c r="A5266" s="79">
        <v>42955.291666666664</v>
      </c>
      <c r="B5266" s="78">
        <v>4.8000000000000001E-2</v>
      </c>
    </row>
    <row r="5267" spans="1:2" x14ac:dyDescent="0.25">
      <c r="A5267" s="79">
        <v>42955.333333333336</v>
      </c>
      <c r="B5267" s="78">
        <v>4.9000000000000002E-2</v>
      </c>
    </row>
    <row r="5268" spans="1:2" x14ac:dyDescent="0.25">
      <c r="A5268" s="79">
        <v>42955.375</v>
      </c>
      <c r="B5268" s="78">
        <v>5.1999999999999998E-2</v>
      </c>
    </row>
    <row r="5269" spans="1:2" x14ac:dyDescent="0.25">
      <c r="A5269" s="79">
        <v>42955.416666666664</v>
      </c>
      <c r="B5269" s="78">
        <v>5.3999999999999999E-2</v>
      </c>
    </row>
    <row r="5270" spans="1:2" x14ac:dyDescent="0.25">
      <c r="A5270" s="79">
        <v>42955.458333333336</v>
      </c>
      <c r="B5270" s="78">
        <v>5.8000000000000003E-2</v>
      </c>
    </row>
    <row r="5271" spans="1:2" x14ac:dyDescent="0.25">
      <c r="A5271" s="79">
        <v>42955.5</v>
      </c>
      <c r="B5271" s="78">
        <v>6.0999999999999999E-2</v>
      </c>
    </row>
    <row r="5272" spans="1:2" x14ac:dyDescent="0.25">
      <c r="A5272" s="79">
        <v>42955.541666666664</v>
      </c>
      <c r="B5272" s="78">
        <v>0.06</v>
      </c>
    </row>
    <row r="5273" spans="1:2" x14ac:dyDescent="0.25">
      <c r="A5273" s="79">
        <v>42955.583333333336</v>
      </c>
      <c r="B5273" s="78">
        <v>5.3999999999999999E-2</v>
      </c>
    </row>
    <row r="5274" spans="1:2" x14ac:dyDescent="0.25">
      <c r="A5274" s="79">
        <v>42955.625</v>
      </c>
      <c r="B5274" s="78">
        <v>5.0999999999999997E-2</v>
      </c>
    </row>
    <row r="5275" spans="1:2" x14ac:dyDescent="0.25">
      <c r="A5275" s="79">
        <v>42955.666666666664</v>
      </c>
      <c r="B5275" s="78">
        <v>0.05</v>
      </c>
    </row>
    <row r="5276" spans="1:2" x14ac:dyDescent="0.25">
      <c r="A5276" s="79">
        <v>42955.708333333336</v>
      </c>
      <c r="B5276" s="78">
        <v>5.0999999999999997E-2</v>
      </c>
    </row>
    <row r="5277" spans="1:2" x14ac:dyDescent="0.25">
      <c r="A5277" s="79">
        <v>42955.75</v>
      </c>
      <c r="B5277" s="78">
        <v>4.9000000000000002E-2</v>
      </c>
    </row>
    <row r="5278" spans="1:2" x14ac:dyDescent="0.25">
      <c r="A5278" s="79">
        <v>42955.791666666664</v>
      </c>
      <c r="B5278" s="78">
        <v>0.05</v>
      </c>
    </row>
    <row r="5279" spans="1:2" x14ac:dyDescent="0.25">
      <c r="A5279" s="79">
        <v>42955.833333333336</v>
      </c>
      <c r="B5279" s="78">
        <v>1.74</v>
      </c>
    </row>
    <row r="5280" spans="1:2" x14ac:dyDescent="0.25">
      <c r="A5280" s="79">
        <v>42955.875</v>
      </c>
      <c r="B5280" s="78">
        <v>5.79</v>
      </c>
    </row>
    <row r="5281" spans="1:2" x14ac:dyDescent="0.25">
      <c r="A5281" s="79">
        <v>42955.916666666664</v>
      </c>
      <c r="B5281" s="78">
        <v>6.5750000000000002</v>
      </c>
    </row>
    <row r="5282" spans="1:2" x14ac:dyDescent="0.25">
      <c r="A5282" s="79">
        <v>42955.958333333336</v>
      </c>
      <c r="B5282" s="78">
        <v>6.57</v>
      </c>
    </row>
    <row r="5283" spans="1:2" x14ac:dyDescent="0.25">
      <c r="A5283" s="77">
        <v>42956</v>
      </c>
      <c r="B5283" s="78">
        <v>6.56</v>
      </c>
    </row>
    <row r="5284" spans="1:2" x14ac:dyDescent="0.25">
      <c r="A5284" s="79">
        <v>42956.041666666664</v>
      </c>
      <c r="B5284" s="78">
        <v>6.5490000000000004</v>
      </c>
    </row>
    <row r="5285" spans="1:2" x14ac:dyDescent="0.25">
      <c r="A5285" s="79">
        <v>42956.083333333336</v>
      </c>
      <c r="B5285" s="78">
        <v>6.5579999999999998</v>
      </c>
    </row>
    <row r="5286" spans="1:2" x14ac:dyDescent="0.25">
      <c r="A5286" s="79">
        <v>42956.125</v>
      </c>
      <c r="B5286" s="78">
        <v>6.57</v>
      </c>
    </row>
    <row r="5287" spans="1:2" x14ac:dyDescent="0.25">
      <c r="A5287" s="79">
        <v>42956.166666666664</v>
      </c>
      <c r="B5287" s="78">
        <v>6.4029999999999996</v>
      </c>
    </row>
    <row r="5288" spans="1:2" x14ac:dyDescent="0.25">
      <c r="A5288" s="79">
        <v>42956.208333333336</v>
      </c>
      <c r="B5288" s="78">
        <v>1.7170000000000001</v>
      </c>
    </row>
    <row r="5289" spans="1:2" x14ac:dyDescent="0.25">
      <c r="A5289" s="79">
        <v>42956.25</v>
      </c>
      <c r="B5289" s="78">
        <v>0.748</v>
      </c>
    </row>
    <row r="5290" spans="1:2" x14ac:dyDescent="0.25">
      <c r="A5290" s="79">
        <v>42956.291666666664</v>
      </c>
      <c r="B5290" s="78">
        <v>4.7E-2</v>
      </c>
    </row>
    <row r="5291" spans="1:2" x14ac:dyDescent="0.25">
      <c r="A5291" s="79">
        <v>42956.333333333336</v>
      </c>
      <c r="B5291" s="78">
        <v>4.9000000000000002E-2</v>
      </c>
    </row>
    <row r="5292" spans="1:2" x14ac:dyDescent="0.25">
      <c r="A5292" s="79">
        <v>42956.375</v>
      </c>
      <c r="B5292" s="78">
        <v>5.0999999999999997E-2</v>
      </c>
    </row>
    <row r="5293" spans="1:2" x14ac:dyDescent="0.25">
      <c r="A5293" s="79">
        <v>42956.416666666664</v>
      </c>
      <c r="B5293" s="78">
        <v>5.3999999999999999E-2</v>
      </c>
    </row>
    <row r="5294" spans="1:2" x14ac:dyDescent="0.25">
      <c r="A5294" s="79">
        <v>42956.458333333336</v>
      </c>
      <c r="B5294" s="78">
        <v>5.7000000000000002E-2</v>
      </c>
    </row>
    <row r="5295" spans="1:2" x14ac:dyDescent="0.25">
      <c r="A5295" s="79">
        <v>42956.5</v>
      </c>
      <c r="B5295" s="78">
        <v>5.6000000000000001E-2</v>
      </c>
    </row>
    <row r="5296" spans="1:2" x14ac:dyDescent="0.25">
      <c r="A5296" s="79">
        <v>42956.541666666664</v>
      </c>
      <c r="B5296" s="78">
        <v>5.7000000000000002E-2</v>
      </c>
    </row>
    <row r="5297" spans="1:2" x14ac:dyDescent="0.25">
      <c r="A5297" s="79">
        <v>42956.583333333336</v>
      </c>
      <c r="B5297" s="78">
        <v>5.5E-2</v>
      </c>
    </row>
    <row r="5298" spans="1:2" x14ac:dyDescent="0.25">
      <c r="A5298" s="79">
        <v>42956.625</v>
      </c>
      <c r="B5298" s="78">
        <v>5.1999999999999998E-2</v>
      </c>
    </row>
    <row r="5299" spans="1:2" x14ac:dyDescent="0.25">
      <c r="A5299" s="79">
        <v>42956.666666666664</v>
      </c>
      <c r="B5299" s="78">
        <v>0.05</v>
      </c>
    </row>
    <row r="5300" spans="1:2" x14ac:dyDescent="0.25">
      <c r="A5300" s="79">
        <v>42956.708333333336</v>
      </c>
      <c r="B5300" s="78">
        <v>4.9000000000000002E-2</v>
      </c>
    </row>
    <row r="5301" spans="1:2" x14ac:dyDescent="0.25">
      <c r="A5301" s="79">
        <v>42956.75</v>
      </c>
      <c r="B5301" s="78">
        <v>4.9000000000000002E-2</v>
      </c>
    </row>
    <row r="5302" spans="1:2" x14ac:dyDescent="0.25">
      <c r="A5302" s="79">
        <v>42956.791666666664</v>
      </c>
      <c r="B5302" s="78">
        <v>4.8000000000000001E-2</v>
      </c>
    </row>
    <row r="5303" spans="1:2" x14ac:dyDescent="0.25">
      <c r="A5303" s="79">
        <v>42956.833333333336</v>
      </c>
      <c r="B5303" s="78">
        <v>1.9019999999999999</v>
      </c>
    </row>
    <row r="5304" spans="1:2" x14ac:dyDescent="0.25">
      <c r="A5304" s="79">
        <v>42956.875</v>
      </c>
      <c r="B5304" s="78">
        <v>5.843</v>
      </c>
    </row>
    <row r="5305" spans="1:2" x14ac:dyDescent="0.25">
      <c r="A5305" s="79">
        <v>42956.916666666664</v>
      </c>
      <c r="B5305" s="78">
        <v>6.5709999999999997</v>
      </c>
    </row>
    <row r="5306" spans="1:2" x14ac:dyDescent="0.25">
      <c r="A5306" s="79">
        <v>42956.958333333336</v>
      </c>
      <c r="B5306" s="78">
        <v>6.5519999999999996</v>
      </c>
    </row>
    <row r="5307" spans="1:2" x14ac:dyDescent="0.25">
      <c r="A5307" s="77">
        <v>42957</v>
      </c>
      <c r="B5307" s="78">
        <v>6.5629999999999997</v>
      </c>
    </row>
    <row r="5308" spans="1:2" x14ac:dyDescent="0.25">
      <c r="A5308" s="79">
        <v>42957.041666666664</v>
      </c>
      <c r="B5308" s="78">
        <v>6.57</v>
      </c>
    </row>
    <row r="5309" spans="1:2" x14ac:dyDescent="0.25">
      <c r="A5309" s="79">
        <v>42957.083333333336</v>
      </c>
      <c r="B5309" s="78">
        <v>6.5469999999999997</v>
      </c>
    </row>
    <row r="5310" spans="1:2" x14ac:dyDescent="0.25">
      <c r="A5310" s="79">
        <v>42957.125</v>
      </c>
      <c r="B5310" s="78">
        <v>6.556</v>
      </c>
    </row>
    <row r="5311" spans="1:2" x14ac:dyDescent="0.25">
      <c r="A5311" s="79">
        <v>42957.166666666664</v>
      </c>
      <c r="B5311" s="78">
        <v>6.56</v>
      </c>
    </row>
    <row r="5312" spans="1:2" x14ac:dyDescent="0.25">
      <c r="A5312" s="79">
        <v>42957.208333333336</v>
      </c>
      <c r="B5312" s="78">
        <v>1.7210000000000001</v>
      </c>
    </row>
    <row r="5313" spans="1:2" x14ac:dyDescent="0.25">
      <c r="A5313" s="79">
        <v>42957.25</v>
      </c>
      <c r="B5313" s="78">
        <v>0.80800000000000005</v>
      </c>
    </row>
    <row r="5314" spans="1:2" x14ac:dyDescent="0.25">
      <c r="A5314" s="79">
        <v>42957.291666666664</v>
      </c>
      <c r="B5314" s="78">
        <v>4.9000000000000002E-2</v>
      </c>
    </row>
    <row r="5315" spans="1:2" x14ac:dyDescent="0.25">
      <c r="A5315" s="79">
        <v>42957.333333333336</v>
      </c>
      <c r="B5315" s="78">
        <v>5.0999999999999997E-2</v>
      </c>
    </row>
    <row r="5316" spans="1:2" x14ac:dyDescent="0.25">
      <c r="A5316" s="79">
        <v>42957.375</v>
      </c>
      <c r="B5316" s="78">
        <v>5.0999999999999997E-2</v>
      </c>
    </row>
    <row r="5317" spans="1:2" x14ac:dyDescent="0.25">
      <c r="A5317" s="79">
        <v>42957.416666666664</v>
      </c>
      <c r="B5317" s="78">
        <v>5.3999999999999999E-2</v>
      </c>
    </row>
    <row r="5318" spans="1:2" x14ac:dyDescent="0.25">
      <c r="A5318" s="79">
        <v>42957.458333333336</v>
      </c>
      <c r="B5318" s="78">
        <v>5.8999999999999997E-2</v>
      </c>
    </row>
    <row r="5319" spans="1:2" x14ac:dyDescent="0.25">
      <c r="A5319" s="79">
        <v>42957.5</v>
      </c>
      <c r="B5319" s="78">
        <v>0.06</v>
      </c>
    </row>
    <row r="5320" spans="1:2" x14ac:dyDescent="0.25">
      <c r="A5320" s="79">
        <v>42957.541666666664</v>
      </c>
      <c r="B5320" s="78">
        <v>5.8000000000000003E-2</v>
      </c>
    </row>
    <row r="5321" spans="1:2" x14ac:dyDescent="0.25">
      <c r="A5321" s="79">
        <v>42957.583333333336</v>
      </c>
      <c r="B5321" s="78">
        <v>5.3999999999999999E-2</v>
      </c>
    </row>
    <row r="5322" spans="1:2" x14ac:dyDescent="0.25">
      <c r="A5322" s="79">
        <v>42957.625</v>
      </c>
      <c r="B5322" s="78">
        <v>5.6000000000000001E-2</v>
      </c>
    </row>
    <row r="5323" spans="1:2" x14ac:dyDescent="0.25">
      <c r="A5323" s="79">
        <v>42957.666666666664</v>
      </c>
      <c r="B5323" s="78">
        <v>5.3999999999999999E-2</v>
      </c>
    </row>
    <row r="5324" spans="1:2" x14ac:dyDescent="0.25">
      <c r="A5324" s="79">
        <v>42957.708333333336</v>
      </c>
      <c r="B5324" s="78">
        <v>0.05</v>
      </c>
    </row>
    <row r="5325" spans="1:2" x14ac:dyDescent="0.25">
      <c r="A5325" s="79">
        <v>42957.75</v>
      </c>
      <c r="B5325" s="78">
        <v>0.05</v>
      </c>
    </row>
    <row r="5326" spans="1:2" x14ac:dyDescent="0.25">
      <c r="A5326" s="79">
        <v>42957.791666666664</v>
      </c>
      <c r="B5326" s="78">
        <v>4.7E-2</v>
      </c>
    </row>
    <row r="5327" spans="1:2" x14ac:dyDescent="0.25">
      <c r="A5327" s="79">
        <v>42957.833333333336</v>
      </c>
      <c r="B5327" s="78">
        <v>2.0670000000000002</v>
      </c>
    </row>
    <row r="5328" spans="1:2" x14ac:dyDescent="0.25">
      <c r="A5328" s="79">
        <v>42957.875</v>
      </c>
      <c r="B5328" s="78">
        <v>5.8780000000000001</v>
      </c>
    </row>
    <row r="5329" spans="1:2" x14ac:dyDescent="0.25">
      <c r="A5329" s="79">
        <v>42957.916666666664</v>
      </c>
      <c r="B5329" s="78">
        <v>6.57</v>
      </c>
    </row>
    <row r="5330" spans="1:2" x14ac:dyDescent="0.25">
      <c r="A5330" s="79">
        <v>42957.958333333336</v>
      </c>
      <c r="B5330" s="78">
        <v>6.5640000000000001</v>
      </c>
    </row>
    <row r="5331" spans="1:2" x14ac:dyDescent="0.25">
      <c r="A5331" s="77">
        <v>42958</v>
      </c>
      <c r="B5331" s="78">
        <v>6.5650000000000004</v>
      </c>
    </row>
    <row r="5332" spans="1:2" x14ac:dyDescent="0.25">
      <c r="A5332" s="79">
        <v>42958.041666666664</v>
      </c>
      <c r="B5332" s="78">
        <v>6.5510000000000002</v>
      </c>
    </row>
    <row r="5333" spans="1:2" x14ac:dyDescent="0.25">
      <c r="A5333" s="79">
        <v>42958.083333333336</v>
      </c>
      <c r="B5333" s="78">
        <v>6.56</v>
      </c>
    </row>
    <row r="5334" spans="1:2" x14ac:dyDescent="0.25">
      <c r="A5334" s="79">
        <v>42958.125</v>
      </c>
      <c r="B5334" s="78">
        <v>6.5730000000000004</v>
      </c>
    </row>
    <row r="5335" spans="1:2" x14ac:dyDescent="0.25">
      <c r="A5335" s="79">
        <v>42958.166666666664</v>
      </c>
      <c r="B5335" s="78">
        <v>6.5510000000000002</v>
      </c>
    </row>
    <row r="5336" spans="1:2" x14ac:dyDescent="0.25">
      <c r="A5336" s="79">
        <v>42958.208333333336</v>
      </c>
      <c r="B5336" s="78">
        <v>1.794</v>
      </c>
    </row>
    <row r="5337" spans="1:2" x14ac:dyDescent="0.25">
      <c r="A5337" s="79">
        <v>42958.25</v>
      </c>
      <c r="B5337" s="78">
        <v>0.82699999999999996</v>
      </c>
    </row>
    <row r="5338" spans="1:2" x14ac:dyDescent="0.25">
      <c r="A5338" s="79">
        <v>42958.291666666664</v>
      </c>
      <c r="B5338" s="78">
        <v>4.8000000000000001E-2</v>
      </c>
    </row>
    <row r="5339" spans="1:2" x14ac:dyDescent="0.25">
      <c r="A5339" s="79">
        <v>42958.333333333336</v>
      </c>
      <c r="B5339" s="78">
        <v>4.9000000000000002E-2</v>
      </c>
    </row>
    <row r="5340" spans="1:2" x14ac:dyDescent="0.25">
      <c r="A5340" s="79">
        <v>42958.375</v>
      </c>
      <c r="B5340" s="78">
        <v>5.1999999999999998E-2</v>
      </c>
    </row>
    <row r="5341" spans="1:2" x14ac:dyDescent="0.25">
      <c r="A5341" s="79">
        <v>42958.416666666664</v>
      </c>
      <c r="B5341" s="78">
        <v>5.1999999999999998E-2</v>
      </c>
    </row>
    <row r="5342" spans="1:2" x14ac:dyDescent="0.25">
      <c r="A5342" s="79">
        <v>42958.458333333336</v>
      </c>
      <c r="B5342" s="78">
        <v>5.2999999999999999E-2</v>
      </c>
    </row>
    <row r="5343" spans="1:2" x14ac:dyDescent="0.25">
      <c r="A5343" s="79">
        <v>42958.5</v>
      </c>
      <c r="B5343" s="78">
        <v>5.5E-2</v>
      </c>
    </row>
    <row r="5344" spans="1:2" x14ac:dyDescent="0.25">
      <c r="A5344" s="79">
        <v>42958.541666666664</v>
      </c>
      <c r="B5344" s="78">
        <v>5.2999999999999999E-2</v>
      </c>
    </row>
    <row r="5345" spans="1:2" x14ac:dyDescent="0.25">
      <c r="A5345" s="79">
        <v>42958.583333333336</v>
      </c>
      <c r="B5345" s="78">
        <v>5.3999999999999999E-2</v>
      </c>
    </row>
    <row r="5346" spans="1:2" x14ac:dyDescent="0.25">
      <c r="A5346" s="79">
        <v>42958.625</v>
      </c>
      <c r="B5346" s="78">
        <v>5.1999999999999998E-2</v>
      </c>
    </row>
    <row r="5347" spans="1:2" x14ac:dyDescent="0.25">
      <c r="A5347" s="79">
        <v>42958.666666666664</v>
      </c>
      <c r="B5347" s="78">
        <v>0.05</v>
      </c>
    </row>
    <row r="5348" spans="1:2" x14ac:dyDescent="0.25">
      <c r="A5348" s="79">
        <v>42958.708333333336</v>
      </c>
      <c r="B5348" s="78">
        <v>0.05</v>
      </c>
    </row>
    <row r="5349" spans="1:2" x14ac:dyDescent="0.25">
      <c r="A5349" s="79">
        <v>42958.75</v>
      </c>
      <c r="B5349" s="78">
        <v>4.8000000000000001E-2</v>
      </c>
    </row>
    <row r="5350" spans="1:2" x14ac:dyDescent="0.25">
      <c r="A5350" s="79">
        <v>42958.791666666664</v>
      </c>
      <c r="B5350" s="78">
        <v>4.9000000000000002E-2</v>
      </c>
    </row>
    <row r="5351" spans="1:2" x14ac:dyDescent="0.25">
      <c r="A5351" s="79">
        <v>42958.833333333336</v>
      </c>
      <c r="B5351" s="78">
        <v>2.1419999999999999</v>
      </c>
    </row>
    <row r="5352" spans="1:2" x14ac:dyDescent="0.25">
      <c r="A5352" s="79">
        <v>42958.875</v>
      </c>
      <c r="B5352" s="78">
        <v>5.9210000000000003</v>
      </c>
    </row>
    <row r="5353" spans="1:2" x14ac:dyDescent="0.25">
      <c r="A5353" s="79">
        <v>42958.916666666664</v>
      </c>
      <c r="B5353" s="78">
        <v>6.5759999999999996</v>
      </c>
    </row>
    <row r="5354" spans="1:2" x14ac:dyDescent="0.25">
      <c r="A5354" s="79">
        <v>42958.958333333336</v>
      </c>
      <c r="B5354" s="78">
        <v>6.5469999999999997</v>
      </c>
    </row>
    <row r="5355" spans="1:2" x14ac:dyDescent="0.25">
      <c r="A5355" s="77">
        <v>42959</v>
      </c>
      <c r="B5355" s="78">
        <v>6.5540000000000003</v>
      </c>
    </row>
    <row r="5356" spans="1:2" x14ac:dyDescent="0.25">
      <c r="A5356" s="79">
        <v>42959.041666666664</v>
      </c>
      <c r="B5356" s="78">
        <v>6.5590000000000002</v>
      </c>
    </row>
    <row r="5357" spans="1:2" x14ac:dyDescent="0.25">
      <c r="A5357" s="79">
        <v>42959.083333333336</v>
      </c>
      <c r="B5357" s="78">
        <v>6.5679999999999996</v>
      </c>
    </row>
    <row r="5358" spans="1:2" x14ac:dyDescent="0.25">
      <c r="A5358" s="79">
        <v>42959.125</v>
      </c>
      <c r="B5358" s="78">
        <v>6.56</v>
      </c>
    </row>
    <row r="5359" spans="1:2" x14ac:dyDescent="0.25">
      <c r="A5359" s="79">
        <v>42959.166666666664</v>
      </c>
      <c r="B5359" s="78">
        <v>6.5609999999999999</v>
      </c>
    </row>
    <row r="5360" spans="1:2" x14ac:dyDescent="0.25">
      <c r="A5360" s="79">
        <v>42959.208333333336</v>
      </c>
      <c r="B5360" s="78">
        <v>1.887</v>
      </c>
    </row>
    <row r="5361" spans="1:2" x14ac:dyDescent="0.25">
      <c r="A5361" s="79">
        <v>42959.25</v>
      </c>
      <c r="B5361" s="78">
        <v>0.89500000000000002</v>
      </c>
    </row>
    <row r="5362" spans="1:2" x14ac:dyDescent="0.25">
      <c r="A5362" s="79">
        <v>42959.291666666664</v>
      </c>
      <c r="B5362" s="78">
        <v>4.1000000000000002E-2</v>
      </c>
    </row>
    <row r="5363" spans="1:2" x14ac:dyDescent="0.25">
      <c r="A5363" s="79">
        <v>42959.333333333336</v>
      </c>
      <c r="B5363" s="78">
        <v>4.1000000000000002E-2</v>
      </c>
    </row>
    <row r="5364" spans="1:2" x14ac:dyDescent="0.25">
      <c r="A5364" s="79">
        <v>42959.375</v>
      </c>
      <c r="B5364" s="78">
        <v>4.2999999999999997E-2</v>
      </c>
    </row>
    <row r="5365" spans="1:2" x14ac:dyDescent="0.25">
      <c r="A5365" s="79">
        <v>42959.416666666664</v>
      </c>
      <c r="B5365" s="78">
        <v>4.5999999999999999E-2</v>
      </c>
    </row>
    <row r="5366" spans="1:2" x14ac:dyDescent="0.25">
      <c r="A5366" s="79">
        <v>42959.458333333336</v>
      </c>
      <c r="B5366" s="78">
        <v>4.5999999999999999E-2</v>
      </c>
    </row>
    <row r="5367" spans="1:2" x14ac:dyDescent="0.25">
      <c r="A5367" s="79">
        <v>42959.5</v>
      </c>
      <c r="B5367" s="78">
        <v>4.8000000000000001E-2</v>
      </c>
    </row>
    <row r="5368" spans="1:2" x14ac:dyDescent="0.25">
      <c r="A5368" s="79">
        <v>42959.541666666664</v>
      </c>
      <c r="B5368" s="78">
        <v>0.05</v>
      </c>
    </row>
    <row r="5369" spans="1:2" x14ac:dyDescent="0.25">
      <c r="A5369" s="79">
        <v>42959.583333333336</v>
      </c>
      <c r="B5369" s="78">
        <v>4.7E-2</v>
      </c>
    </row>
    <row r="5370" spans="1:2" x14ac:dyDescent="0.25">
      <c r="A5370" s="79">
        <v>42959.625</v>
      </c>
      <c r="B5370" s="78">
        <v>4.7E-2</v>
      </c>
    </row>
    <row r="5371" spans="1:2" x14ac:dyDescent="0.25">
      <c r="A5371" s="79">
        <v>42959.666666666664</v>
      </c>
      <c r="B5371" s="78">
        <v>4.8000000000000001E-2</v>
      </c>
    </row>
    <row r="5372" spans="1:2" x14ac:dyDescent="0.25">
      <c r="A5372" s="79">
        <v>42959.708333333336</v>
      </c>
      <c r="B5372" s="78">
        <v>4.7E-2</v>
      </c>
    </row>
    <row r="5373" spans="1:2" x14ac:dyDescent="0.25">
      <c r="A5373" s="79">
        <v>42959.75</v>
      </c>
      <c r="B5373" s="78">
        <v>4.8000000000000001E-2</v>
      </c>
    </row>
    <row r="5374" spans="1:2" x14ac:dyDescent="0.25">
      <c r="A5374" s="79">
        <v>42959.791666666664</v>
      </c>
      <c r="B5374" s="78">
        <v>4.8000000000000001E-2</v>
      </c>
    </row>
    <row r="5375" spans="1:2" x14ac:dyDescent="0.25">
      <c r="A5375" s="79">
        <v>42959.833333333336</v>
      </c>
      <c r="B5375" s="78">
        <v>2.3039999999999998</v>
      </c>
    </row>
    <row r="5376" spans="1:2" x14ac:dyDescent="0.25">
      <c r="A5376" s="79">
        <v>42959.875</v>
      </c>
      <c r="B5376" s="78">
        <v>5.9560000000000004</v>
      </c>
    </row>
    <row r="5377" spans="1:2" x14ac:dyDescent="0.25">
      <c r="A5377" s="79">
        <v>42959.916666666664</v>
      </c>
      <c r="B5377" s="78">
        <v>6.5369999999999999</v>
      </c>
    </row>
    <row r="5378" spans="1:2" x14ac:dyDescent="0.25">
      <c r="A5378" s="79">
        <v>42959.958333333336</v>
      </c>
      <c r="B5378" s="78">
        <v>6.5190000000000001</v>
      </c>
    </row>
    <row r="5379" spans="1:2" x14ac:dyDescent="0.25">
      <c r="A5379" s="77">
        <v>42960</v>
      </c>
      <c r="B5379" s="78">
        <v>6.516</v>
      </c>
    </row>
    <row r="5380" spans="1:2" x14ac:dyDescent="0.25">
      <c r="A5380" s="79">
        <v>42960.041666666664</v>
      </c>
      <c r="B5380" s="78">
        <v>6.5229999999999997</v>
      </c>
    </row>
    <row r="5381" spans="1:2" x14ac:dyDescent="0.25">
      <c r="A5381" s="79">
        <v>42960.083333333336</v>
      </c>
      <c r="B5381" s="78">
        <v>6.524</v>
      </c>
    </row>
    <row r="5382" spans="1:2" x14ac:dyDescent="0.25">
      <c r="A5382" s="79">
        <v>42960.125</v>
      </c>
      <c r="B5382" s="78">
        <v>6.5279999999999996</v>
      </c>
    </row>
    <row r="5383" spans="1:2" x14ac:dyDescent="0.25">
      <c r="A5383" s="79">
        <v>42960.166666666664</v>
      </c>
      <c r="B5383" s="78">
        <v>6.5289999999999999</v>
      </c>
    </row>
    <row r="5384" spans="1:2" x14ac:dyDescent="0.25">
      <c r="A5384" s="79">
        <v>42960.208333333336</v>
      </c>
      <c r="B5384" s="78">
        <v>2.0190000000000001</v>
      </c>
    </row>
    <row r="5385" spans="1:2" x14ac:dyDescent="0.25">
      <c r="A5385" s="79">
        <v>42960.25</v>
      </c>
      <c r="B5385" s="78">
        <v>0.90800000000000003</v>
      </c>
    </row>
    <row r="5386" spans="1:2" x14ac:dyDescent="0.25">
      <c r="A5386" s="79">
        <v>42960.291666666664</v>
      </c>
      <c r="B5386" s="78">
        <v>3.9E-2</v>
      </c>
    </row>
    <row r="5387" spans="1:2" x14ac:dyDescent="0.25">
      <c r="A5387" s="79">
        <v>42960.333333333336</v>
      </c>
      <c r="B5387" s="78">
        <v>3.9E-2</v>
      </c>
    </row>
    <row r="5388" spans="1:2" x14ac:dyDescent="0.25">
      <c r="A5388" s="79">
        <v>42960.375</v>
      </c>
      <c r="B5388" s="78">
        <v>4.1000000000000002E-2</v>
      </c>
    </row>
    <row r="5389" spans="1:2" x14ac:dyDescent="0.25">
      <c r="A5389" s="79">
        <v>42960.416666666664</v>
      </c>
      <c r="B5389" s="78">
        <v>4.3999999999999997E-2</v>
      </c>
    </row>
    <row r="5390" spans="1:2" x14ac:dyDescent="0.25">
      <c r="A5390" s="79">
        <v>42960.458333333336</v>
      </c>
      <c r="B5390" s="78">
        <v>5.2999999999999999E-2</v>
      </c>
    </row>
    <row r="5391" spans="1:2" x14ac:dyDescent="0.25">
      <c r="A5391" s="79">
        <v>42960.5</v>
      </c>
      <c r="B5391" s="78">
        <v>5.1999999999999998E-2</v>
      </c>
    </row>
    <row r="5392" spans="1:2" x14ac:dyDescent="0.25">
      <c r="A5392" s="79">
        <v>42960.541666666664</v>
      </c>
      <c r="B5392" s="78">
        <v>4.7E-2</v>
      </c>
    </row>
    <row r="5393" spans="1:2" x14ac:dyDescent="0.25">
      <c r="A5393" s="79">
        <v>42960.583333333336</v>
      </c>
      <c r="B5393" s="78">
        <v>4.8000000000000001E-2</v>
      </c>
    </row>
    <row r="5394" spans="1:2" x14ac:dyDescent="0.25">
      <c r="A5394" s="79">
        <v>42960.625</v>
      </c>
      <c r="B5394" s="78">
        <v>0.05</v>
      </c>
    </row>
    <row r="5395" spans="1:2" x14ac:dyDescent="0.25">
      <c r="A5395" s="79">
        <v>42960.666666666664</v>
      </c>
      <c r="B5395" s="78">
        <v>4.9000000000000002E-2</v>
      </c>
    </row>
    <row r="5396" spans="1:2" x14ac:dyDescent="0.25">
      <c r="A5396" s="79">
        <v>42960.708333333336</v>
      </c>
      <c r="B5396" s="78">
        <v>0.05</v>
      </c>
    </row>
    <row r="5397" spans="1:2" x14ac:dyDescent="0.25">
      <c r="A5397" s="79">
        <v>42960.75</v>
      </c>
      <c r="B5397" s="78">
        <v>5.0999999999999997E-2</v>
      </c>
    </row>
    <row r="5398" spans="1:2" x14ac:dyDescent="0.25">
      <c r="A5398" s="79">
        <v>42960.791666666664</v>
      </c>
      <c r="B5398" s="78">
        <v>4.9000000000000002E-2</v>
      </c>
    </row>
    <row r="5399" spans="1:2" x14ac:dyDescent="0.25">
      <c r="A5399" s="79">
        <v>42960.833333333336</v>
      </c>
      <c r="B5399" s="78">
        <v>2.464</v>
      </c>
    </row>
    <row r="5400" spans="1:2" x14ac:dyDescent="0.25">
      <c r="A5400" s="79">
        <v>42960.875</v>
      </c>
      <c r="B5400" s="78">
        <v>6.0380000000000003</v>
      </c>
    </row>
    <row r="5401" spans="1:2" x14ac:dyDescent="0.25">
      <c r="A5401" s="79">
        <v>42960.916666666664</v>
      </c>
      <c r="B5401" s="78">
        <v>6.56</v>
      </c>
    </row>
    <row r="5402" spans="1:2" x14ac:dyDescent="0.25">
      <c r="A5402" s="79">
        <v>42960.958333333336</v>
      </c>
      <c r="B5402" s="78">
        <v>6.5570000000000004</v>
      </c>
    </row>
    <row r="5403" spans="1:2" x14ac:dyDescent="0.25">
      <c r="A5403" s="77">
        <v>42961</v>
      </c>
      <c r="B5403" s="78">
        <v>6.5339999999999998</v>
      </c>
    </row>
    <row r="5404" spans="1:2" x14ac:dyDescent="0.25">
      <c r="A5404" s="79">
        <v>42961.041666666664</v>
      </c>
      <c r="B5404" s="78">
        <v>6.5350000000000001</v>
      </c>
    </row>
    <row r="5405" spans="1:2" x14ac:dyDescent="0.25">
      <c r="A5405" s="79">
        <v>42961.083333333336</v>
      </c>
      <c r="B5405" s="78">
        <v>6.5439999999999996</v>
      </c>
    </row>
    <row r="5406" spans="1:2" x14ac:dyDescent="0.25">
      <c r="A5406" s="79">
        <v>42961.125</v>
      </c>
      <c r="B5406" s="78">
        <v>6.5510000000000002</v>
      </c>
    </row>
    <row r="5407" spans="1:2" x14ac:dyDescent="0.25">
      <c r="A5407" s="79">
        <v>42961.166666666664</v>
      </c>
      <c r="B5407" s="78">
        <v>6.5529999999999999</v>
      </c>
    </row>
    <row r="5408" spans="1:2" x14ac:dyDescent="0.25">
      <c r="A5408" s="79">
        <v>42961.208333333336</v>
      </c>
      <c r="B5408" s="78">
        <v>2.113</v>
      </c>
    </row>
    <row r="5409" spans="1:2" x14ac:dyDescent="0.25">
      <c r="A5409" s="79">
        <v>42961.25</v>
      </c>
      <c r="B5409" s="78">
        <v>0.93300000000000005</v>
      </c>
    </row>
    <row r="5410" spans="1:2" x14ac:dyDescent="0.25">
      <c r="A5410" s="79">
        <v>42961.291666666664</v>
      </c>
      <c r="B5410" s="78">
        <v>4.5999999999999999E-2</v>
      </c>
    </row>
    <row r="5411" spans="1:2" x14ac:dyDescent="0.25">
      <c r="A5411" s="79">
        <v>42961.333333333336</v>
      </c>
      <c r="B5411" s="78">
        <v>4.8000000000000001E-2</v>
      </c>
    </row>
    <row r="5412" spans="1:2" x14ac:dyDescent="0.25">
      <c r="A5412" s="79">
        <v>42961.375</v>
      </c>
      <c r="B5412" s="78">
        <v>4.9000000000000002E-2</v>
      </c>
    </row>
    <row r="5413" spans="1:2" x14ac:dyDescent="0.25">
      <c r="A5413" s="79">
        <v>42961.416666666664</v>
      </c>
      <c r="B5413" s="78">
        <v>5.1999999999999998E-2</v>
      </c>
    </row>
    <row r="5414" spans="1:2" x14ac:dyDescent="0.25">
      <c r="A5414" s="79">
        <v>42961.458333333336</v>
      </c>
      <c r="B5414" s="78">
        <v>5.1999999999999998E-2</v>
      </c>
    </row>
    <row r="5415" spans="1:2" x14ac:dyDescent="0.25">
      <c r="A5415" s="79">
        <v>42961.5</v>
      </c>
      <c r="B5415" s="78">
        <v>5.1999999999999998E-2</v>
      </c>
    </row>
    <row r="5416" spans="1:2" x14ac:dyDescent="0.25">
      <c r="A5416" s="79">
        <v>42961.541666666664</v>
      </c>
      <c r="B5416" s="78">
        <v>5.2999999999999999E-2</v>
      </c>
    </row>
    <row r="5417" spans="1:2" x14ac:dyDescent="0.25">
      <c r="A5417" s="79">
        <v>42961.583333333336</v>
      </c>
      <c r="B5417" s="78">
        <v>5.0999999999999997E-2</v>
      </c>
    </row>
    <row r="5418" spans="1:2" x14ac:dyDescent="0.25">
      <c r="A5418" s="79">
        <v>42961.625</v>
      </c>
      <c r="B5418" s="78">
        <v>4.8000000000000001E-2</v>
      </c>
    </row>
    <row r="5419" spans="1:2" x14ac:dyDescent="0.25">
      <c r="A5419" s="79">
        <v>42961.666666666664</v>
      </c>
      <c r="B5419" s="78">
        <v>4.7E-2</v>
      </c>
    </row>
    <row r="5420" spans="1:2" x14ac:dyDescent="0.25">
      <c r="A5420" s="79">
        <v>42961.708333333336</v>
      </c>
      <c r="B5420" s="78">
        <v>4.4999999999999998E-2</v>
      </c>
    </row>
    <row r="5421" spans="1:2" x14ac:dyDescent="0.25">
      <c r="A5421" s="79">
        <v>42961.75</v>
      </c>
      <c r="B5421" s="78">
        <v>4.4999999999999998E-2</v>
      </c>
    </row>
    <row r="5422" spans="1:2" x14ac:dyDescent="0.25">
      <c r="A5422" s="79">
        <v>42961.791666666664</v>
      </c>
      <c r="B5422" s="78">
        <v>4.2999999999999997E-2</v>
      </c>
    </row>
    <row r="5423" spans="1:2" x14ac:dyDescent="0.25">
      <c r="A5423" s="79">
        <v>42961.833333333336</v>
      </c>
      <c r="B5423" s="78">
        <v>2.6219999999999999</v>
      </c>
    </row>
    <row r="5424" spans="1:2" x14ac:dyDescent="0.25">
      <c r="A5424" s="79">
        <v>42961.875</v>
      </c>
      <c r="B5424" s="78">
        <v>6.0780000000000003</v>
      </c>
    </row>
    <row r="5425" spans="1:2" x14ac:dyDescent="0.25">
      <c r="A5425" s="79">
        <v>42961.916666666664</v>
      </c>
      <c r="B5425" s="78">
        <v>6.5510000000000002</v>
      </c>
    </row>
    <row r="5426" spans="1:2" x14ac:dyDescent="0.25">
      <c r="A5426" s="79">
        <v>42961.958333333336</v>
      </c>
      <c r="B5426" s="78">
        <v>6.5579999999999998</v>
      </c>
    </row>
    <row r="5427" spans="1:2" x14ac:dyDescent="0.25">
      <c r="A5427" s="77">
        <v>42962</v>
      </c>
      <c r="B5427" s="78">
        <v>6.5490000000000004</v>
      </c>
    </row>
    <row r="5428" spans="1:2" x14ac:dyDescent="0.25">
      <c r="A5428" s="79">
        <v>42962.041666666664</v>
      </c>
      <c r="B5428" s="78">
        <v>6.5529999999999999</v>
      </c>
    </row>
    <row r="5429" spans="1:2" x14ac:dyDescent="0.25">
      <c r="A5429" s="79">
        <v>42962.083333333336</v>
      </c>
      <c r="B5429" s="78">
        <v>6.5519999999999996</v>
      </c>
    </row>
    <row r="5430" spans="1:2" x14ac:dyDescent="0.25">
      <c r="A5430" s="79">
        <v>42962.125</v>
      </c>
      <c r="B5430" s="78">
        <v>6.5519999999999996</v>
      </c>
    </row>
    <row r="5431" spans="1:2" x14ac:dyDescent="0.25">
      <c r="A5431" s="79">
        <v>42962.166666666664</v>
      </c>
      <c r="B5431" s="78">
        <v>6.5540000000000003</v>
      </c>
    </row>
    <row r="5432" spans="1:2" x14ac:dyDescent="0.25">
      <c r="A5432" s="79">
        <v>42962.208333333336</v>
      </c>
      <c r="B5432" s="78">
        <v>2.278</v>
      </c>
    </row>
    <row r="5433" spans="1:2" x14ac:dyDescent="0.25">
      <c r="A5433" s="79">
        <v>42962.25</v>
      </c>
      <c r="B5433" s="78">
        <v>0.98399999999999999</v>
      </c>
    </row>
    <row r="5434" spans="1:2" x14ac:dyDescent="0.25">
      <c r="A5434" s="79">
        <v>42962.291666666664</v>
      </c>
      <c r="B5434" s="78">
        <v>4.8000000000000001E-2</v>
      </c>
    </row>
    <row r="5435" spans="1:2" x14ac:dyDescent="0.25">
      <c r="A5435" s="79">
        <v>42962.333333333336</v>
      </c>
      <c r="B5435" s="78">
        <v>0.05</v>
      </c>
    </row>
    <row r="5436" spans="1:2" x14ac:dyDescent="0.25">
      <c r="A5436" s="79">
        <v>42962.375</v>
      </c>
      <c r="B5436" s="78">
        <v>0.05</v>
      </c>
    </row>
    <row r="5437" spans="1:2" x14ac:dyDescent="0.25">
      <c r="A5437" s="79">
        <v>42962.416666666664</v>
      </c>
      <c r="B5437" s="78">
        <v>5.5E-2</v>
      </c>
    </row>
    <row r="5438" spans="1:2" x14ac:dyDescent="0.25">
      <c r="A5438" s="79">
        <v>42962.458333333336</v>
      </c>
      <c r="B5438" s="78">
        <v>5.5E-2</v>
      </c>
    </row>
    <row r="5439" spans="1:2" x14ac:dyDescent="0.25">
      <c r="A5439" s="79">
        <v>42962.5</v>
      </c>
      <c r="B5439" s="78">
        <v>5.1999999999999998E-2</v>
      </c>
    </row>
    <row r="5440" spans="1:2" x14ac:dyDescent="0.25">
      <c r="A5440" s="79">
        <v>42962.541666666664</v>
      </c>
      <c r="B5440" s="78">
        <v>5.0999999999999997E-2</v>
      </c>
    </row>
    <row r="5441" spans="1:2" x14ac:dyDescent="0.25">
      <c r="A5441" s="79">
        <v>42962.583333333336</v>
      </c>
      <c r="B5441" s="78">
        <v>0.05</v>
      </c>
    </row>
    <row r="5442" spans="1:2" x14ac:dyDescent="0.25">
      <c r="A5442" s="79">
        <v>42962.625</v>
      </c>
      <c r="B5442" s="78">
        <v>4.9000000000000002E-2</v>
      </c>
    </row>
    <row r="5443" spans="1:2" x14ac:dyDescent="0.25">
      <c r="A5443" s="79">
        <v>42962.666666666664</v>
      </c>
      <c r="B5443" s="78">
        <v>4.5999999999999999E-2</v>
      </c>
    </row>
    <row r="5444" spans="1:2" x14ac:dyDescent="0.25">
      <c r="A5444" s="79">
        <v>42962.708333333336</v>
      </c>
      <c r="B5444" s="78">
        <v>4.4999999999999998E-2</v>
      </c>
    </row>
    <row r="5445" spans="1:2" x14ac:dyDescent="0.25">
      <c r="A5445" s="79">
        <v>42962.75</v>
      </c>
      <c r="B5445" s="78">
        <v>4.3999999999999997E-2</v>
      </c>
    </row>
    <row r="5446" spans="1:2" x14ac:dyDescent="0.25">
      <c r="A5446" s="79">
        <v>42962.791666666664</v>
      </c>
      <c r="B5446" s="78">
        <v>4.2999999999999997E-2</v>
      </c>
    </row>
    <row r="5447" spans="1:2" x14ac:dyDescent="0.25">
      <c r="A5447" s="79">
        <v>42962.833333333336</v>
      </c>
      <c r="B5447" s="78">
        <v>2.7040000000000002</v>
      </c>
    </row>
    <row r="5448" spans="1:2" x14ac:dyDescent="0.25">
      <c r="A5448" s="79">
        <v>42962.875</v>
      </c>
      <c r="B5448" s="78">
        <v>6.1340000000000003</v>
      </c>
    </row>
    <row r="5449" spans="1:2" x14ac:dyDescent="0.25">
      <c r="A5449" s="79">
        <v>42962.916666666664</v>
      </c>
      <c r="B5449" s="78">
        <v>6.5670000000000002</v>
      </c>
    </row>
    <row r="5450" spans="1:2" x14ac:dyDescent="0.25">
      <c r="A5450" s="79">
        <v>42962.958333333336</v>
      </c>
      <c r="B5450" s="78">
        <v>6.5529999999999999</v>
      </c>
    </row>
    <row r="5451" spans="1:2" x14ac:dyDescent="0.25">
      <c r="A5451" s="77">
        <v>42963</v>
      </c>
      <c r="B5451" s="78">
        <v>6.5650000000000004</v>
      </c>
    </row>
    <row r="5452" spans="1:2" x14ac:dyDescent="0.25">
      <c r="A5452" s="79">
        <v>42963.041666666664</v>
      </c>
      <c r="B5452" s="78">
        <v>6.53</v>
      </c>
    </row>
    <row r="5453" spans="1:2" x14ac:dyDescent="0.25">
      <c r="A5453" s="79">
        <v>42963.083333333336</v>
      </c>
      <c r="B5453" s="78">
        <v>6.5119999999999996</v>
      </c>
    </row>
    <row r="5454" spans="1:2" x14ac:dyDescent="0.25">
      <c r="A5454" s="79">
        <v>42963.125</v>
      </c>
      <c r="B5454" s="78">
        <v>6.5270000000000001</v>
      </c>
    </row>
    <row r="5455" spans="1:2" x14ac:dyDescent="0.25">
      <c r="A5455" s="79">
        <v>42963.166666666664</v>
      </c>
      <c r="B5455" s="78">
        <v>6.53</v>
      </c>
    </row>
    <row r="5456" spans="1:2" x14ac:dyDescent="0.25">
      <c r="A5456" s="79">
        <v>42963.208333333336</v>
      </c>
      <c r="B5456" s="78">
        <v>2.3319999999999999</v>
      </c>
    </row>
    <row r="5457" spans="1:2" x14ac:dyDescent="0.25">
      <c r="A5457" s="79">
        <v>42963.25</v>
      </c>
      <c r="B5457" s="78">
        <v>0.996</v>
      </c>
    </row>
    <row r="5458" spans="1:2" x14ac:dyDescent="0.25">
      <c r="A5458" s="79">
        <v>42963.291666666664</v>
      </c>
      <c r="B5458" s="78">
        <v>4.7E-2</v>
      </c>
    </row>
    <row r="5459" spans="1:2" x14ac:dyDescent="0.25">
      <c r="A5459" s="79">
        <v>42963.333333333336</v>
      </c>
      <c r="B5459" s="78">
        <v>4.9000000000000002E-2</v>
      </c>
    </row>
    <row r="5460" spans="1:2" x14ac:dyDescent="0.25">
      <c r="A5460" s="79">
        <v>42963.375</v>
      </c>
      <c r="B5460" s="78">
        <v>5.0999999999999997E-2</v>
      </c>
    </row>
    <row r="5461" spans="1:2" x14ac:dyDescent="0.25">
      <c r="A5461" s="79">
        <v>42963.416666666664</v>
      </c>
      <c r="B5461" s="78">
        <v>5.2999999999999999E-2</v>
      </c>
    </row>
    <row r="5462" spans="1:2" x14ac:dyDescent="0.25">
      <c r="A5462" s="79">
        <v>42963.458333333336</v>
      </c>
      <c r="B5462" s="78">
        <v>5.6000000000000001E-2</v>
      </c>
    </row>
    <row r="5463" spans="1:2" x14ac:dyDescent="0.25">
      <c r="A5463" s="79">
        <v>42963.5</v>
      </c>
      <c r="B5463" s="78">
        <v>5.6000000000000001E-2</v>
      </c>
    </row>
    <row r="5464" spans="1:2" x14ac:dyDescent="0.25">
      <c r="A5464" s="79">
        <v>42963.541666666664</v>
      </c>
      <c r="B5464" s="78">
        <v>0.06</v>
      </c>
    </row>
    <row r="5465" spans="1:2" x14ac:dyDescent="0.25">
      <c r="A5465" s="79">
        <v>42963.583333333336</v>
      </c>
      <c r="B5465" s="78">
        <v>5.1999999999999998E-2</v>
      </c>
    </row>
    <row r="5466" spans="1:2" x14ac:dyDescent="0.25">
      <c r="A5466" s="79">
        <v>42963.625</v>
      </c>
      <c r="B5466" s="78">
        <v>4.9000000000000002E-2</v>
      </c>
    </row>
    <row r="5467" spans="1:2" x14ac:dyDescent="0.25">
      <c r="A5467" s="79">
        <v>42963.666666666664</v>
      </c>
      <c r="B5467" s="78">
        <v>4.8000000000000001E-2</v>
      </c>
    </row>
    <row r="5468" spans="1:2" x14ac:dyDescent="0.25">
      <c r="A5468" s="79">
        <v>42963.708333333336</v>
      </c>
      <c r="B5468" s="78">
        <v>4.5999999999999999E-2</v>
      </c>
    </row>
    <row r="5469" spans="1:2" x14ac:dyDescent="0.25">
      <c r="A5469" s="79">
        <v>42963.75</v>
      </c>
      <c r="B5469" s="78">
        <v>4.2999999999999997E-2</v>
      </c>
    </row>
    <row r="5470" spans="1:2" x14ac:dyDescent="0.25">
      <c r="A5470" s="79">
        <v>42963.791666666664</v>
      </c>
      <c r="B5470" s="78">
        <v>4.2999999999999997E-2</v>
      </c>
    </row>
    <row r="5471" spans="1:2" x14ac:dyDescent="0.25">
      <c r="A5471" s="79">
        <v>42963.833333333336</v>
      </c>
      <c r="B5471" s="78">
        <v>2.8650000000000002</v>
      </c>
    </row>
    <row r="5472" spans="1:2" x14ac:dyDescent="0.25">
      <c r="A5472" s="79">
        <v>42963.875</v>
      </c>
      <c r="B5472" s="78">
        <v>6.1710000000000003</v>
      </c>
    </row>
    <row r="5473" spans="1:2" x14ac:dyDescent="0.25">
      <c r="A5473" s="79">
        <v>42963.916666666664</v>
      </c>
      <c r="B5473" s="78">
        <v>6.5609999999999999</v>
      </c>
    </row>
    <row r="5474" spans="1:2" x14ac:dyDescent="0.25">
      <c r="A5474" s="79">
        <v>42963.958333333336</v>
      </c>
      <c r="B5474" s="78">
        <v>6.5389999999999997</v>
      </c>
    </row>
    <row r="5475" spans="1:2" x14ac:dyDescent="0.25">
      <c r="A5475" s="77">
        <v>42964</v>
      </c>
      <c r="B5475" s="78">
        <v>6.5389999999999997</v>
      </c>
    </row>
    <row r="5476" spans="1:2" x14ac:dyDescent="0.25">
      <c r="A5476" s="79">
        <v>42964.041666666664</v>
      </c>
      <c r="B5476" s="78">
        <v>6.5389999999999997</v>
      </c>
    </row>
    <row r="5477" spans="1:2" x14ac:dyDescent="0.25">
      <c r="A5477" s="79">
        <v>42964.083333333336</v>
      </c>
      <c r="B5477" s="78">
        <v>6.5490000000000004</v>
      </c>
    </row>
    <row r="5478" spans="1:2" x14ac:dyDescent="0.25">
      <c r="A5478" s="79">
        <v>42964.125</v>
      </c>
      <c r="B5478" s="78">
        <v>6.5510000000000002</v>
      </c>
    </row>
    <row r="5479" spans="1:2" x14ac:dyDescent="0.25">
      <c r="A5479" s="79">
        <v>42964.166666666664</v>
      </c>
      <c r="B5479" s="78">
        <v>6.5529999999999999</v>
      </c>
    </row>
    <row r="5480" spans="1:2" x14ac:dyDescent="0.25">
      <c r="A5480" s="79">
        <v>42964.208333333336</v>
      </c>
      <c r="B5480" s="78">
        <v>2.44</v>
      </c>
    </row>
    <row r="5481" spans="1:2" x14ac:dyDescent="0.25">
      <c r="A5481" s="79">
        <v>42964.25</v>
      </c>
      <c r="B5481" s="78">
        <v>1.0649999999999999</v>
      </c>
    </row>
    <row r="5482" spans="1:2" x14ac:dyDescent="0.25">
      <c r="A5482" s="79">
        <v>42964.291666666664</v>
      </c>
      <c r="B5482" s="78">
        <v>4.7E-2</v>
      </c>
    </row>
    <row r="5483" spans="1:2" x14ac:dyDescent="0.25">
      <c r="A5483" s="79">
        <v>42964.333333333336</v>
      </c>
      <c r="B5483" s="78">
        <v>4.8000000000000001E-2</v>
      </c>
    </row>
    <row r="5484" spans="1:2" x14ac:dyDescent="0.25">
      <c r="A5484" s="79">
        <v>42964.375</v>
      </c>
      <c r="B5484" s="78">
        <v>0.05</v>
      </c>
    </row>
    <row r="5485" spans="1:2" x14ac:dyDescent="0.25">
      <c r="A5485" s="79">
        <v>42964.416666666664</v>
      </c>
      <c r="B5485" s="78">
        <v>0.05</v>
      </c>
    </row>
    <row r="5486" spans="1:2" x14ac:dyDescent="0.25">
      <c r="A5486" s="79">
        <v>42964.458333333336</v>
      </c>
      <c r="B5486" s="78">
        <v>5.0999999999999997E-2</v>
      </c>
    </row>
    <row r="5487" spans="1:2" x14ac:dyDescent="0.25">
      <c r="A5487" s="79">
        <v>42964.5</v>
      </c>
      <c r="B5487" s="78">
        <v>5.1999999999999998E-2</v>
      </c>
    </row>
    <row r="5488" spans="1:2" x14ac:dyDescent="0.25">
      <c r="A5488" s="79">
        <v>42964.541666666664</v>
      </c>
      <c r="B5488" s="78">
        <v>5.1999999999999998E-2</v>
      </c>
    </row>
    <row r="5489" spans="1:2" x14ac:dyDescent="0.25">
      <c r="A5489" s="79">
        <v>42964.583333333336</v>
      </c>
      <c r="B5489" s="78">
        <v>5.1999999999999998E-2</v>
      </c>
    </row>
    <row r="5490" spans="1:2" x14ac:dyDescent="0.25">
      <c r="A5490" s="79">
        <v>42964.625</v>
      </c>
      <c r="B5490" s="78">
        <v>5.1999999999999998E-2</v>
      </c>
    </row>
    <row r="5491" spans="1:2" x14ac:dyDescent="0.25">
      <c r="A5491" s="79">
        <v>42964.666666666664</v>
      </c>
      <c r="B5491" s="78">
        <v>5.0999999999999997E-2</v>
      </c>
    </row>
    <row r="5492" spans="1:2" x14ac:dyDescent="0.25">
      <c r="A5492" s="79">
        <v>42964.708333333336</v>
      </c>
      <c r="B5492" s="78">
        <v>5.3999999999999999E-2</v>
      </c>
    </row>
    <row r="5493" spans="1:2" x14ac:dyDescent="0.25">
      <c r="A5493" s="79">
        <v>42964.75</v>
      </c>
      <c r="B5493" s="78">
        <v>5.0999999999999997E-2</v>
      </c>
    </row>
    <row r="5494" spans="1:2" x14ac:dyDescent="0.25">
      <c r="A5494" s="79">
        <v>42964.791666666664</v>
      </c>
      <c r="B5494" s="78">
        <v>0.05</v>
      </c>
    </row>
    <row r="5495" spans="1:2" x14ac:dyDescent="0.25">
      <c r="A5495" s="79">
        <v>42964.833333333336</v>
      </c>
      <c r="B5495" s="78">
        <v>3.032</v>
      </c>
    </row>
    <row r="5496" spans="1:2" x14ac:dyDescent="0.25">
      <c r="A5496" s="79">
        <v>42964.875</v>
      </c>
      <c r="B5496" s="78">
        <v>6.2160000000000002</v>
      </c>
    </row>
    <row r="5497" spans="1:2" x14ac:dyDescent="0.25">
      <c r="A5497" s="79">
        <v>42964.916666666664</v>
      </c>
      <c r="B5497" s="78">
        <v>6.5640000000000001</v>
      </c>
    </row>
    <row r="5498" spans="1:2" x14ac:dyDescent="0.25">
      <c r="A5498" s="79">
        <v>42964.958333333336</v>
      </c>
      <c r="B5498" s="78">
        <v>6.5570000000000004</v>
      </c>
    </row>
    <row r="5499" spans="1:2" x14ac:dyDescent="0.25">
      <c r="A5499" s="77">
        <v>42965</v>
      </c>
      <c r="B5499" s="78">
        <v>6.5510000000000002</v>
      </c>
    </row>
    <row r="5500" spans="1:2" x14ac:dyDescent="0.25">
      <c r="A5500" s="79">
        <v>42965.041666666664</v>
      </c>
      <c r="B5500" s="78">
        <v>6.54</v>
      </c>
    </row>
    <row r="5501" spans="1:2" x14ac:dyDescent="0.25">
      <c r="A5501" s="79">
        <v>42965.083333333336</v>
      </c>
      <c r="B5501" s="78">
        <v>6.5449999999999999</v>
      </c>
    </row>
    <row r="5502" spans="1:2" x14ac:dyDescent="0.25">
      <c r="A5502" s="79">
        <v>42965.125</v>
      </c>
      <c r="B5502" s="78">
        <v>6.5460000000000003</v>
      </c>
    </row>
    <row r="5503" spans="1:2" x14ac:dyDescent="0.25">
      <c r="A5503" s="79">
        <v>42965.166666666664</v>
      </c>
      <c r="B5503" s="78">
        <v>6.5510000000000002</v>
      </c>
    </row>
    <row r="5504" spans="1:2" x14ac:dyDescent="0.25">
      <c r="A5504" s="79">
        <v>42965.208333333336</v>
      </c>
      <c r="B5504" s="78">
        <v>2.5990000000000002</v>
      </c>
    </row>
    <row r="5505" spans="1:2" x14ac:dyDescent="0.25">
      <c r="A5505" s="79">
        <v>42965.25</v>
      </c>
      <c r="B5505" s="78">
        <v>1.095</v>
      </c>
    </row>
    <row r="5506" spans="1:2" x14ac:dyDescent="0.25">
      <c r="A5506" s="79">
        <v>42965.291666666664</v>
      </c>
      <c r="B5506" s="78">
        <v>4.4999999999999998E-2</v>
      </c>
    </row>
    <row r="5507" spans="1:2" x14ac:dyDescent="0.25">
      <c r="A5507" s="79">
        <v>42965.333333333336</v>
      </c>
      <c r="B5507" s="78">
        <v>4.5999999999999999E-2</v>
      </c>
    </row>
    <row r="5508" spans="1:2" x14ac:dyDescent="0.25">
      <c r="A5508" s="79">
        <v>42965.375</v>
      </c>
      <c r="B5508" s="78">
        <v>4.9000000000000002E-2</v>
      </c>
    </row>
    <row r="5509" spans="1:2" x14ac:dyDescent="0.25">
      <c r="A5509" s="79">
        <v>42965.416666666664</v>
      </c>
      <c r="B5509" s="78">
        <v>0.05</v>
      </c>
    </row>
    <row r="5510" spans="1:2" x14ac:dyDescent="0.25">
      <c r="A5510" s="79">
        <v>42965.458333333336</v>
      </c>
      <c r="B5510" s="78">
        <v>5.2999999999999999E-2</v>
      </c>
    </row>
    <row r="5511" spans="1:2" x14ac:dyDescent="0.25">
      <c r="A5511" s="79">
        <v>42965.5</v>
      </c>
      <c r="B5511" s="78">
        <v>5.3999999999999999E-2</v>
      </c>
    </row>
    <row r="5512" spans="1:2" x14ac:dyDescent="0.25">
      <c r="A5512" s="79">
        <v>42965.541666666664</v>
      </c>
      <c r="B5512" s="78">
        <v>5.3999999999999999E-2</v>
      </c>
    </row>
    <row r="5513" spans="1:2" x14ac:dyDescent="0.25">
      <c r="A5513" s="79">
        <v>42965.583333333336</v>
      </c>
      <c r="B5513" s="78">
        <v>5.2999999999999999E-2</v>
      </c>
    </row>
    <row r="5514" spans="1:2" x14ac:dyDescent="0.25">
      <c r="A5514" s="79">
        <v>42965.625</v>
      </c>
      <c r="B5514" s="78">
        <v>5.0999999999999997E-2</v>
      </c>
    </row>
    <row r="5515" spans="1:2" x14ac:dyDescent="0.25">
      <c r="A5515" s="79">
        <v>42965.666666666664</v>
      </c>
      <c r="B5515" s="78">
        <v>0.05</v>
      </c>
    </row>
    <row r="5516" spans="1:2" x14ac:dyDescent="0.25">
      <c r="A5516" s="79">
        <v>42965.708333333336</v>
      </c>
      <c r="B5516" s="78">
        <v>4.8000000000000001E-2</v>
      </c>
    </row>
    <row r="5517" spans="1:2" x14ac:dyDescent="0.25">
      <c r="A5517" s="79">
        <v>42965.75</v>
      </c>
      <c r="B5517" s="78">
        <v>4.4999999999999998E-2</v>
      </c>
    </row>
    <row r="5518" spans="1:2" x14ac:dyDescent="0.25">
      <c r="A5518" s="79">
        <v>42965.791666666664</v>
      </c>
      <c r="B5518" s="78">
        <v>4.2999999999999997E-2</v>
      </c>
    </row>
    <row r="5519" spans="1:2" x14ac:dyDescent="0.25">
      <c r="A5519" s="79">
        <v>42965.833333333336</v>
      </c>
      <c r="B5519" s="78">
        <v>3.1909999999999998</v>
      </c>
    </row>
    <row r="5520" spans="1:2" x14ac:dyDescent="0.25">
      <c r="A5520" s="79">
        <v>42965.875</v>
      </c>
      <c r="B5520" s="78">
        <v>6.2859999999999996</v>
      </c>
    </row>
    <row r="5521" spans="1:2" x14ac:dyDescent="0.25">
      <c r="A5521" s="79">
        <v>42965.916666666664</v>
      </c>
      <c r="B5521" s="78">
        <v>6.5640000000000001</v>
      </c>
    </row>
    <row r="5522" spans="1:2" x14ac:dyDescent="0.25">
      <c r="A5522" s="79">
        <v>42965.958333333336</v>
      </c>
      <c r="B5522" s="78">
        <v>6.5460000000000003</v>
      </c>
    </row>
    <row r="5523" spans="1:2" x14ac:dyDescent="0.25">
      <c r="A5523" s="77">
        <v>42966</v>
      </c>
      <c r="B5523" s="78">
        <v>6.5510000000000002</v>
      </c>
    </row>
    <row r="5524" spans="1:2" x14ac:dyDescent="0.25">
      <c r="A5524" s="79">
        <v>42966.041666666664</v>
      </c>
      <c r="B5524" s="78">
        <v>6.55</v>
      </c>
    </row>
    <row r="5525" spans="1:2" x14ac:dyDescent="0.25">
      <c r="A5525" s="79">
        <v>42966.083333333336</v>
      </c>
      <c r="B5525" s="78">
        <v>6.5670000000000002</v>
      </c>
    </row>
    <row r="5526" spans="1:2" x14ac:dyDescent="0.25">
      <c r="A5526" s="79">
        <v>42966.125</v>
      </c>
      <c r="B5526" s="78">
        <v>6.5659999999999998</v>
      </c>
    </row>
    <row r="5527" spans="1:2" x14ac:dyDescent="0.25">
      <c r="A5527" s="79">
        <v>42966.166666666664</v>
      </c>
      <c r="B5527" s="78">
        <v>6.5579999999999998</v>
      </c>
    </row>
    <row r="5528" spans="1:2" x14ac:dyDescent="0.25">
      <c r="A5528" s="79">
        <v>42966.208333333336</v>
      </c>
      <c r="B5528" s="78">
        <v>2.6909999999999998</v>
      </c>
    </row>
    <row r="5529" spans="1:2" x14ac:dyDescent="0.25">
      <c r="A5529" s="79">
        <v>42966.25</v>
      </c>
      <c r="B5529" s="78">
        <v>1.173</v>
      </c>
    </row>
    <row r="5530" spans="1:2" x14ac:dyDescent="0.25">
      <c r="A5530" s="79">
        <v>42966.291666666664</v>
      </c>
      <c r="B5530" s="78">
        <v>3.9E-2</v>
      </c>
    </row>
    <row r="5531" spans="1:2" x14ac:dyDescent="0.25">
      <c r="A5531" s="79">
        <v>42966.333333333336</v>
      </c>
      <c r="B5531" s="78">
        <v>4.2999999999999997E-2</v>
      </c>
    </row>
    <row r="5532" spans="1:2" x14ac:dyDescent="0.25">
      <c r="A5532" s="79">
        <v>42966.375</v>
      </c>
      <c r="B5532" s="78">
        <v>4.7E-2</v>
      </c>
    </row>
    <row r="5533" spans="1:2" x14ac:dyDescent="0.25">
      <c r="A5533" s="79">
        <v>42966.416666666664</v>
      </c>
      <c r="B5533" s="78">
        <v>0.05</v>
      </c>
    </row>
    <row r="5534" spans="1:2" x14ac:dyDescent="0.25">
      <c r="A5534" s="79">
        <v>42966.458333333336</v>
      </c>
      <c r="B5534" s="78">
        <v>5.6000000000000001E-2</v>
      </c>
    </row>
    <row r="5535" spans="1:2" x14ac:dyDescent="0.25">
      <c r="A5535" s="79">
        <v>42966.5</v>
      </c>
      <c r="B5535" s="78">
        <v>5.1999999999999998E-2</v>
      </c>
    </row>
    <row r="5536" spans="1:2" x14ac:dyDescent="0.25">
      <c r="A5536" s="79">
        <v>42966.541666666664</v>
      </c>
      <c r="B5536" s="78">
        <v>5.1999999999999998E-2</v>
      </c>
    </row>
    <row r="5537" spans="1:2" x14ac:dyDescent="0.25">
      <c r="A5537" s="79">
        <v>42966.583333333336</v>
      </c>
      <c r="B5537" s="78">
        <v>5.1999999999999998E-2</v>
      </c>
    </row>
    <row r="5538" spans="1:2" x14ac:dyDescent="0.25">
      <c r="A5538" s="79">
        <v>42966.625</v>
      </c>
      <c r="B5538" s="78">
        <v>5.1999999999999998E-2</v>
      </c>
    </row>
    <row r="5539" spans="1:2" x14ac:dyDescent="0.25">
      <c r="A5539" s="79">
        <v>42966.666666666664</v>
      </c>
      <c r="B5539" s="78">
        <v>5.2999999999999999E-2</v>
      </c>
    </row>
    <row r="5540" spans="1:2" x14ac:dyDescent="0.25">
      <c r="A5540" s="79">
        <v>42966.708333333336</v>
      </c>
      <c r="B5540" s="78">
        <v>5.1999999999999998E-2</v>
      </c>
    </row>
    <row r="5541" spans="1:2" x14ac:dyDescent="0.25">
      <c r="A5541" s="79">
        <v>42966.75</v>
      </c>
      <c r="B5541" s="78">
        <v>4.8000000000000001E-2</v>
      </c>
    </row>
    <row r="5542" spans="1:2" x14ac:dyDescent="0.25">
      <c r="A5542" s="79">
        <v>42966.791666666664</v>
      </c>
      <c r="B5542" s="78">
        <v>4.7E-2</v>
      </c>
    </row>
    <row r="5543" spans="1:2" x14ac:dyDescent="0.25">
      <c r="A5543" s="79">
        <v>42966.833333333336</v>
      </c>
      <c r="B5543" s="78">
        <v>3.347</v>
      </c>
    </row>
    <row r="5544" spans="1:2" x14ac:dyDescent="0.25">
      <c r="A5544" s="79">
        <v>42966.875</v>
      </c>
      <c r="B5544" s="78">
        <v>6.3330000000000002</v>
      </c>
    </row>
    <row r="5545" spans="1:2" x14ac:dyDescent="0.25">
      <c r="A5545" s="79">
        <v>42966.916666666664</v>
      </c>
      <c r="B5545" s="78">
        <v>6.56</v>
      </c>
    </row>
    <row r="5546" spans="1:2" x14ac:dyDescent="0.25">
      <c r="A5546" s="79">
        <v>42966.958333333336</v>
      </c>
      <c r="B5546" s="78">
        <v>6.569</v>
      </c>
    </row>
    <row r="5547" spans="1:2" x14ac:dyDescent="0.25">
      <c r="A5547" s="77">
        <v>42967</v>
      </c>
      <c r="B5547" s="78">
        <v>6.5570000000000004</v>
      </c>
    </row>
    <row r="5548" spans="1:2" x14ac:dyDescent="0.25">
      <c r="A5548" s="79">
        <v>42967.041666666664</v>
      </c>
      <c r="B5548" s="78">
        <v>6.5540000000000003</v>
      </c>
    </row>
    <row r="5549" spans="1:2" x14ac:dyDescent="0.25">
      <c r="A5549" s="79">
        <v>42967.083333333336</v>
      </c>
      <c r="B5549" s="78">
        <v>6.5650000000000004</v>
      </c>
    </row>
    <row r="5550" spans="1:2" x14ac:dyDescent="0.25">
      <c r="A5550" s="79">
        <v>42967.125</v>
      </c>
      <c r="B5550" s="78">
        <v>6.5640000000000001</v>
      </c>
    </row>
    <row r="5551" spans="1:2" x14ac:dyDescent="0.25">
      <c r="A5551" s="79">
        <v>42967.166666666664</v>
      </c>
      <c r="B5551" s="78">
        <v>6.5659999999999998</v>
      </c>
    </row>
    <row r="5552" spans="1:2" x14ac:dyDescent="0.25">
      <c r="A5552" s="79">
        <v>42967.208333333336</v>
      </c>
      <c r="B5552" s="78">
        <v>2.847</v>
      </c>
    </row>
    <row r="5553" spans="1:2" x14ac:dyDescent="0.25">
      <c r="A5553" s="79">
        <v>42967.25</v>
      </c>
      <c r="B5553" s="78">
        <v>1.1919999999999999</v>
      </c>
    </row>
    <row r="5554" spans="1:2" x14ac:dyDescent="0.25">
      <c r="A5554" s="79">
        <v>42967.291666666664</v>
      </c>
      <c r="B5554" s="78">
        <v>3.6999999999999998E-2</v>
      </c>
    </row>
    <row r="5555" spans="1:2" x14ac:dyDescent="0.25">
      <c r="A5555" s="79">
        <v>42967.333333333336</v>
      </c>
      <c r="B5555" s="78">
        <v>3.6999999999999998E-2</v>
      </c>
    </row>
    <row r="5556" spans="1:2" x14ac:dyDescent="0.25">
      <c r="A5556" s="79">
        <v>42967.375</v>
      </c>
      <c r="B5556" s="78">
        <v>3.7999999999999999E-2</v>
      </c>
    </row>
    <row r="5557" spans="1:2" x14ac:dyDescent="0.25">
      <c r="A5557" s="79">
        <v>42967.416666666664</v>
      </c>
      <c r="B5557" s="78">
        <v>4.7E-2</v>
      </c>
    </row>
    <row r="5558" spans="1:2" x14ac:dyDescent="0.25">
      <c r="A5558" s="79">
        <v>42967.458333333336</v>
      </c>
      <c r="B5558" s="78">
        <v>5.0999999999999997E-2</v>
      </c>
    </row>
    <row r="5559" spans="1:2" x14ac:dyDescent="0.25">
      <c r="A5559" s="79">
        <v>42967.5</v>
      </c>
      <c r="B5559" s="78">
        <v>4.5999999999999999E-2</v>
      </c>
    </row>
    <row r="5560" spans="1:2" x14ac:dyDescent="0.25">
      <c r="A5560" s="79">
        <v>42967.541666666664</v>
      </c>
      <c r="B5560" s="78">
        <v>4.3999999999999997E-2</v>
      </c>
    </row>
    <row r="5561" spans="1:2" x14ac:dyDescent="0.25">
      <c r="A5561" s="79">
        <v>42967.583333333336</v>
      </c>
      <c r="B5561" s="78">
        <v>4.5999999999999999E-2</v>
      </c>
    </row>
    <row r="5562" spans="1:2" x14ac:dyDescent="0.25">
      <c r="A5562" s="79">
        <v>42967.625</v>
      </c>
      <c r="B5562" s="78">
        <v>4.7E-2</v>
      </c>
    </row>
    <row r="5563" spans="1:2" x14ac:dyDescent="0.25">
      <c r="A5563" s="79">
        <v>42967.666666666664</v>
      </c>
      <c r="B5563" s="78">
        <v>4.5999999999999999E-2</v>
      </c>
    </row>
    <row r="5564" spans="1:2" x14ac:dyDescent="0.25">
      <c r="A5564" s="79">
        <v>42967.708333333336</v>
      </c>
      <c r="B5564" s="78">
        <v>4.8000000000000001E-2</v>
      </c>
    </row>
    <row r="5565" spans="1:2" x14ac:dyDescent="0.25">
      <c r="A5565" s="79">
        <v>42967.75</v>
      </c>
      <c r="B5565" s="78">
        <v>4.7E-2</v>
      </c>
    </row>
    <row r="5566" spans="1:2" x14ac:dyDescent="0.25">
      <c r="A5566" s="79">
        <v>42967.791666666664</v>
      </c>
      <c r="B5566" s="78">
        <v>4.8000000000000001E-2</v>
      </c>
    </row>
    <row r="5567" spans="1:2" x14ac:dyDescent="0.25">
      <c r="A5567" s="79">
        <v>42967.833333333336</v>
      </c>
      <c r="B5567" s="78">
        <v>3.512</v>
      </c>
    </row>
    <row r="5568" spans="1:2" x14ac:dyDescent="0.25">
      <c r="A5568" s="79">
        <v>42967.875</v>
      </c>
      <c r="B5568" s="78">
        <v>6.351</v>
      </c>
    </row>
    <row r="5569" spans="1:2" x14ac:dyDescent="0.25">
      <c r="A5569" s="79">
        <v>42967.916666666664</v>
      </c>
      <c r="B5569" s="78">
        <v>6.57</v>
      </c>
    </row>
    <row r="5570" spans="1:2" x14ac:dyDescent="0.25">
      <c r="A5570" s="79">
        <v>42967.958333333336</v>
      </c>
      <c r="B5570" s="78">
        <v>6.5679999999999996</v>
      </c>
    </row>
    <row r="5571" spans="1:2" x14ac:dyDescent="0.25">
      <c r="A5571" s="77">
        <v>42968</v>
      </c>
      <c r="B5571" s="78">
        <v>6.5460000000000003</v>
      </c>
    </row>
    <row r="5572" spans="1:2" x14ac:dyDescent="0.25">
      <c r="A5572" s="79">
        <v>42968.041666666664</v>
      </c>
      <c r="B5572" s="78">
        <v>6.5540000000000003</v>
      </c>
    </row>
    <row r="5573" spans="1:2" x14ac:dyDescent="0.25">
      <c r="A5573" s="79">
        <v>42968.083333333336</v>
      </c>
      <c r="B5573" s="78">
        <v>6.5709999999999997</v>
      </c>
    </row>
    <row r="5574" spans="1:2" x14ac:dyDescent="0.25">
      <c r="A5574" s="79">
        <v>42968.125</v>
      </c>
      <c r="B5574" s="78">
        <v>6.57</v>
      </c>
    </row>
    <row r="5575" spans="1:2" x14ac:dyDescent="0.25">
      <c r="A5575" s="79">
        <v>42968.166666666664</v>
      </c>
      <c r="B5575" s="78">
        <v>6.5709999999999997</v>
      </c>
    </row>
    <row r="5576" spans="1:2" x14ac:dyDescent="0.25">
      <c r="A5576" s="79">
        <v>42968.208333333336</v>
      </c>
      <c r="B5576" s="78">
        <v>2.9340000000000002</v>
      </c>
    </row>
    <row r="5577" spans="1:2" x14ac:dyDescent="0.25">
      <c r="A5577" s="79">
        <v>42968.25</v>
      </c>
      <c r="B5577" s="78">
        <v>1.214</v>
      </c>
    </row>
    <row r="5578" spans="1:2" x14ac:dyDescent="0.25">
      <c r="A5578" s="79">
        <v>42968.291666666664</v>
      </c>
      <c r="B5578" s="78">
        <v>4.5999999999999999E-2</v>
      </c>
    </row>
    <row r="5579" spans="1:2" x14ac:dyDescent="0.25">
      <c r="A5579" s="79">
        <v>42968.333333333336</v>
      </c>
      <c r="B5579" s="78">
        <v>4.8000000000000001E-2</v>
      </c>
    </row>
    <row r="5580" spans="1:2" x14ac:dyDescent="0.25">
      <c r="A5580" s="79">
        <v>42968.375</v>
      </c>
      <c r="B5580" s="78">
        <v>4.9000000000000002E-2</v>
      </c>
    </row>
    <row r="5581" spans="1:2" x14ac:dyDescent="0.25">
      <c r="A5581" s="79">
        <v>42968.416666666664</v>
      </c>
      <c r="B5581" s="78">
        <v>5.2999999999999999E-2</v>
      </c>
    </row>
    <row r="5582" spans="1:2" x14ac:dyDescent="0.25">
      <c r="A5582" s="79">
        <v>42968.458333333336</v>
      </c>
      <c r="B5582" s="78">
        <v>5.2999999999999999E-2</v>
      </c>
    </row>
    <row r="5583" spans="1:2" x14ac:dyDescent="0.25">
      <c r="A5583" s="79">
        <v>42968.5</v>
      </c>
      <c r="B5583" s="78">
        <v>5.3999999999999999E-2</v>
      </c>
    </row>
    <row r="5584" spans="1:2" x14ac:dyDescent="0.25">
      <c r="A5584" s="79">
        <v>42968.541666666664</v>
      </c>
      <c r="B5584" s="78">
        <v>5.5E-2</v>
      </c>
    </row>
    <row r="5585" spans="1:2" x14ac:dyDescent="0.25">
      <c r="A5585" s="79">
        <v>42968.583333333336</v>
      </c>
      <c r="B5585" s="78">
        <v>5.7000000000000002E-2</v>
      </c>
    </row>
    <row r="5586" spans="1:2" x14ac:dyDescent="0.25">
      <c r="A5586" s="79">
        <v>42968.625</v>
      </c>
      <c r="B5586" s="78">
        <v>5.8000000000000003E-2</v>
      </c>
    </row>
    <row r="5587" spans="1:2" x14ac:dyDescent="0.25">
      <c r="A5587" s="79">
        <v>42968.666666666664</v>
      </c>
      <c r="B5587" s="78">
        <v>5.0999999999999997E-2</v>
      </c>
    </row>
    <row r="5588" spans="1:2" x14ac:dyDescent="0.25">
      <c r="A5588" s="79">
        <v>42968.708333333336</v>
      </c>
      <c r="B5588" s="78">
        <v>5.0999999999999997E-2</v>
      </c>
    </row>
    <row r="5589" spans="1:2" x14ac:dyDescent="0.25">
      <c r="A5589" s="79">
        <v>42968.75</v>
      </c>
      <c r="B5589" s="78">
        <v>4.9000000000000002E-2</v>
      </c>
    </row>
    <row r="5590" spans="1:2" x14ac:dyDescent="0.25">
      <c r="A5590" s="79">
        <v>42968.791666666664</v>
      </c>
      <c r="B5590" s="78">
        <v>4.8000000000000001E-2</v>
      </c>
    </row>
    <row r="5591" spans="1:2" x14ac:dyDescent="0.25">
      <c r="A5591" s="79">
        <v>42968.833333333336</v>
      </c>
      <c r="B5591" s="78">
        <v>3.673</v>
      </c>
    </row>
    <row r="5592" spans="1:2" x14ac:dyDescent="0.25">
      <c r="A5592" s="79">
        <v>42968.875</v>
      </c>
      <c r="B5592" s="78">
        <v>6.44</v>
      </c>
    </row>
    <row r="5593" spans="1:2" x14ac:dyDescent="0.25">
      <c r="A5593" s="79">
        <v>42968.916666666664</v>
      </c>
      <c r="B5593" s="78">
        <v>6.5579999999999998</v>
      </c>
    </row>
    <row r="5594" spans="1:2" x14ac:dyDescent="0.25">
      <c r="A5594" s="79">
        <v>42968.958333333336</v>
      </c>
      <c r="B5594" s="78">
        <v>6.5510000000000002</v>
      </c>
    </row>
    <row r="5595" spans="1:2" x14ac:dyDescent="0.25">
      <c r="A5595" s="77">
        <v>42969</v>
      </c>
      <c r="B5595" s="78">
        <v>6.56</v>
      </c>
    </row>
    <row r="5596" spans="1:2" x14ac:dyDescent="0.25">
      <c r="A5596" s="79">
        <v>42969.041666666664</v>
      </c>
      <c r="B5596" s="78">
        <v>6.5650000000000004</v>
      </c>
    </row>
    <row r="5597" spans="1:2" x14ac:dyDescent="0.25">
      <c r="A5597" s="79">
        <v>42969.083333333336</v>
      </c>
      <c r="B5597" s="78">
        <v>6.5759999999999996</v>
      </c>
    </row>
    <row r="5598" spans="1:2" x14ac:dyDescent="0.25">
      <c r="A5598" s="79">
        <v>42969.125</v>
      </c>
      <c r="B5598" s="78">
        <v>6.5759999999999996</v>
      </c>
    </row>
    <row r="5599" spans="1:2" x14ac:dyDescent="0.25">
      <c r="A5599" s="79">
        <v>42969.166666666664</v>
      </c>
      <c r="B5599" s="78">
        <v>6.5739999999999998</v>
      </c>
    </row>
    <row r="5600" spans="1:2" x14ac:dyDescent="0.25">
      <c r="A5600" s="79">
        <v>42969.208333333336</v>
      </c>
      <c r="B5600" s="78">
        <v>3.0249999999999999</v>
      </c>
    </row>
    <row r="5601" spans="1:2" x14ac:dyDescent="0.25">
      <c r="A5601" s="79">
        <v>42969.25</v>
      </c>
      <c r="B5601" s="78">
        <v>1.2769999999999999</v>
      </c>
    </row>
    <row r="5602" spans="1:2" x14ac:dyDescent="0.25">
      <c r="A5602" s="79">
        <v>42969.291666666664</v>
      </c>
      <c r="B5602" s="78">
        <v>4.5999999999999999E-2</v>
      </c>
    </row>
    <row r="5603" spans="1:2" x14ac:dyDescent="0.25">
      <c r="A5603" s="79">
        <v>42969.333333333336</v>
      </c>
      <c r="B5603" s="78">
        <v>4.9000000000000002E-2</v>
      </c>
    </row>
    <row r="5604" spans="1:2" x14ac:dyDescent="0.25">
      <c r="A5604" s="79">
        <v>42969.375</v>
      </c>
      <c r="B5604" s="78">
        <v>4.9000000000000002E-2</v>
      </c>
    </row>
    <row r="5605" spans="1:2" x14ac:dyDescent="0.25">
      <c r="A5605" s="79">
        <v>42969.416666666664</v>
      </c>
      <c r="B5605" s="78">
        <v>0.05</v>
      </c>
    </row>
    <row r="5606" spans="1:2" x14ac:dyDescent="0.25">
      <c r="A5606" s="79">
        <v>42969.458333333336</v>
      </c>
      <c r="B5606" s="78">
        <v>0.05</v>
      </c>
    </row>
    <row r="5607" spans="1:2" x14ac:dyDescent="0.25">
      <c r="A5607" s="79">
        <v>42969.5</v>
      </c>
      <c r="B5607" s="78">
        <v>0.05</v>
      </c>
    </row>
    <row r="5608" spans="1:2" x14ac:dyDescent="0.25">
      <c r="A5608" s="79">
        <v>42969.541666666664</v>
      </c>
      <c r="B5608" s="78">
        <v>0.05</v>
      </c>
    </row>
    <row r="5609" spans="1:2" x14ac:dyDescent="0.25">
      <c r="A5609" s="79">
        <v>42969.583333333336</v>
      </c>
      <c r="B5609" s="78">
        <v>4.9000000000000002E-2</v>
      </c>
    </row>
    <row r="5610" spans="1:2" x14ac:dyDescent="0.25">
      <c r="A5610" s="79">
        <v>42969.625</v>
      </c>
      <c r="B5610" s="78">
        <v>0.05</v>
      </c>
    </row>
    <row r="5611" spans="1:2" x14ac:dyDescent="0.25">
      <c r="A5611" s="79">
        <v>42969.666666666664</v>
      </c>
      <c r="B5611" s="78">
        <v>4.5999999999999999E-2</v>
      </c>
    </row>
    <row r="5612" spans="1:2" x14ac:dyDescent="0.25">
      <c r="A5612" s="79">
        <v>42969.708333333336</v>
      </c>
      <c r="B5612" s="78">
        <v>4.4999999999999998E-2</v>
      </c>
    </row>
    <row r="5613" spans="1:2" x14ac:dyDescent="0.25">
      <c r="A5613" s="79">
        <v>42969.75</v>
      </c>
      <c r="B5613" s="78">
        <v>4.4999999999999998E-2</v>
      </c>
    </row>
    <row r="5614" spans="1:2" x14ac:dyDescent="0.25">
      <c r="A5614" s="79">
        <v>42969.791666666664</v>
      </c>
      <c r="B5614" s="78">
        <v>4.4999999999999998E-2</v>
      </c>
    </row>
    <row r="5615" spans="1:2" x14ac:dyDescent="0.25">
      <c r="A5615" s="79">
        <v>42969.833333333336</v>
      </c>
      <c r="B5615" s="78">
        <v>3.835</v>
      </c>
    </row>
    <row r="5616" spans="1:2" x14ac:dyDescent="0.25">
      <c r="A5616" s="79">
        <v>42969.875</v>
      </c>
      <c r="B5616" s="78">
        <v>6.5039999999999996</v>
      </c>
    </row>
    <row r="5617" spans="1:2" x14ac:dyDescent="0.25">
      <c r="A5617" s="79">
        <v>42969.916666666664</v>
      </c>
      <c r="B5617" s="78">
        <v>6.5640000000000001</v>
      </c>
    </row>
    <row r="5618" spans="1:2" x14ac:dyDescent="0.25">
      <c r="A5618" s="79">
        <v>42969.958333333336</v>
      </c>
      <c r="B5618" s="78">
        <v>6.55</v>
      </c>
    </row>
    <row r="5619" spans="1:2" x14ac:dyDescent="0.25">
      <c r="A5619" s="77">
        <v>42970</v>
      </c>
      <c r="B5619" s="78">
        <v>6.5350000000000001</v>
      </c>
    </row>
    <row r="5620" spans="1:2" x14ac:dyDescent="0.25">
      <c r="A5620" s="79">
        <v>42970.041666666664</v>
      </c>
      <c r="B5620" s="78">
        <v>6.5490000000000004</v>
      </c>
    </row>
    <row r="5621" spans="1:2" x14ac:dyDescent="0.25">
      <c r="A5621" s="79">
        <v>42970.083333333336</v>
      </c>
      <c r="B5621" s="78">
        <v>6.5469999999999997</v>
      </c>
    </row>
    <row r="5622" spans="1:2" x14ac:dyDescent="0.25">
      <c r="A5622" s="79">
        <v>42970.125</v>
      </c>
      <c r="B5622" s="78">
        <v>6.5519999999999996</v>
      </c>
    </row>
    <row r="5623" spans="1:2" x14ac:dyDescent="0.25">
      <c r="A5623" s="79">
        <v>42970.166666666664</v>
      </c>
      <c r="B5623" s="78">
        <v>6.5529999999999999</v>
      </c>
    </row>
    <row r="5624" spans="1:2" x14ac:dyDescent="0.25">
      <c r="A5624" s="79">
        <v>42970.208333333336</v>
      </c>
      <c r="B5624" s="78">
        <v>3.1669999999999998</v>
      </c>
    </row>
    <row r="5625" spans="1:2" x14ac:dyDescent="0.25">
      <c r="A5625" s="79">
        <v>42970.25</v>
      </c>
      <c r="B5625" s="78">
        <v>1.294</v>
      </c>
    </row>
    <row r="5626" spans="1:2" x14ac:dyDescent="0.25">
      <c r="A5626" s="79">
        <v>42970.291666666664</v>
      </c>
      <c r="B5626" s="78">
        <v>4.5999999999999999E-2</v>
      </c>
    </row>
    <row r="5627" spans="1:2" x14ac:dyDescent="0.25">
      <c r="A5627" s="79">
        <v>42970.333333333336</v>
      </c>
      <c r="B5627" s="78">
        <v>4.8000000000000001E-2</v>
      </c>
    </row>
    <row r="5628" spans="1:2" x14ac:dyDescent="0.25">
      <c r="A5628" s="79">
        <v>42970.375</v>
      </c>
      <c r="B5628" s="78">
        <v>0.05</v>
      </c>
    </row>
    <row r="5629" spans="1:2" x14ac:dyDescent="0.25">
      <c r="A5629" s="79">
        <v>42970.416666666664</v>
      </c>
      <c r="B5629" s="78">
        <v>5.0999999999999997E-2</v>
      </c>
    </row>
    <row r="5630" spans="1:2" x14ac:dyDescent="0.25">
      <c r="A5630" s="79">
        <v>42970.458333333336</v>
      </c>
      <c r="B5630" s="78">
        <v>5.2999999999999999E-2</v>
      </c>
    </row>
    <row r="5631" spans="1:2" x14ac:dyDescent="0.25">
      <c r="A5631" s="79">
        <v>42970.5</v>
      </c>
      <c r="B5631" s="78">
        <v>5.6000000000000001E-2</v>
      </c>
    </row>
    <row r="5632" spans="1:2" x14ac:dyDescent="0.25">
      <c r="A5632" s="79">
        <v>42970.541666666664</v>
      </c>
      <c r="B5632" s="78">
        <v>5.7000000000000002E-2</v>
      </c>
    </row>
    <row r="5633" spans="1:2" x14ac:dyDescent="0.25">
      <c r="A5633" s="79">
        <v>42970.583333333336</v>
      </c>
      <c r="B5633" s="78">
        <v>5.8000000000000003E-2</v>
      </c>
    </row>
    <row r="5634" spans="1:2" x14ac:dyDescent="0.25">
      <c r="A5634" s="79">
        <v>42970.625</v>
      </c>
      <c r="B5634" s="78">
        <v>5.2999999999999999E-2</v>
      </c>
    </row>
    <row r="5635" spans="1:2" x14ac:dyDescent="0.25">
      <c r="A5635" s="79">
        <v>42970.666666666664</v>
      </c>
      <c r="B5635" s="78">
        <v>5.1999999999999998E-2</v>
      </c>
    </row>
    <row r="5636" spans="1:2" x14ac:dyDescent="0.25">
      <c r="A5636" s="79">
        <v>42970.708333333336</v>
      </c>
      <c r="B5636" s="78">
        <v>5.0999999999999997E-2</v>
      </c>
    </row>
    <row r="5637" spans="1:2" x14ac:dyDescent="0.25">
      <c r="A5637" s="79">
        <v>42970.75</v>
      </c>
      <c r="B5637" s="78">
        <v>4.9000000000000002E-2</v>
      </c>
    </row>
    <row r="5638" spans="1:2" x14ac:dyDescent="0.25">
      <c r="A5638" s="79">
        <v>42970.791666666664</v>
      </c>
      <c r="B5638" s="78">
        <v>4.8000000000000001E-2</v>
      </c>
    </row>
    <row r="5639" spans="1:2" x14ac:dyDescent="0.25">
      <c r="A5639" s="79">
        <v>42970.833333333336</v>
      </c>
      <c r="B5639" s="78">
        <v>3.948</v>
      </c>
    </row>
    <row r="5640" spans="1:2" x14ac:dyDescent="0.25">
      <c r="A5640" s="79">
        <v>42970.875</v>
      </c>
      <c r="B5640" s="78">
        <v>6.5350000000000001</v>
      </c>
    </row>
    <row r="5641" spans="1:2" x14ac:dyDescent="0.25">
      <c r="A5641" s="79">
        <v>42970.916666666664</v>
      </c>
      <c r="B5641" s="78">
        <v>6.5590000000000002</v>
      </c>
    </row>
    <row r="5642" spans="1:2" x14ac:dyDescent="0.25">
      <c r="A5642" s="79">
        <v>42970.958333333336</v>
      </c>
      <c r="B5642" s="78">
        <v>6.5590000000000002</v>
      </c>
    </row>
    <row r="5643" spans="1:2" x14ac:dyDescent="0.25">
      <c r="A5643" s="77">
        <v>42971</v>
      </c>
      <c r="B5643" s="78">
        <v>6.5629999999999997</v>
      </c>
    </row>
    <row r="5644" spans="1:2" x14ac:dyDescent="0.25">
      <c r="A5644" s="79">
        <v>42971.041666666664</v>
      </c>
      <c r="B5644" s="78">
        <v>6.556</v>
      </c>
    </row>
    <row r="5645" spans="1:2" x14ac:dyDescent="0.25">
      <c r="A5645" s="79">
        <v>42971.083333333336</v>
      </c>
      <c r="B5645" s="78">
        <v>6.5590000000000002</v>
      </c>
    </row>
    <row r="5646" spans="1:2" x14ac:dyDescent="0.25">
      <c r="A5646" s="79">
        <v>42971.125</v>
      </c>
      <c r="B5646" s="78">
        <v>6.5609999999999999</v>
      </c>
    </row>
    <row r="5647" spans="1:2" x14ac:dyDescent="0.25">
      <c r="A5647" s="79">
        <v>42971.166666666664</v>
      </c>
      <c r="B5647" s="78">
        <v>6.5250000000000004</v>
      </c>
    </row>
    <row r="5648" spans="1:2" x14ac:dyDescent="0.25">
      <c r="A5648" s="79">
        <v>42971.208333333336</v>
      </c>
      <c r="B5648" s="78">
        <v>3.2149999999999999</v>
      </c>
    </row>
    <row r="5649" spans="1:2" x14ac:dyDescent="0.25">
      <c r="A5649" s="79">
        <v>42971.25</v>
      </c>
      <c r="B5649" s="78">
        <v>1.3180000000000001</v>
      </c>
    </row>
    <row r="5650" spans="1:2" x14ac:dyDescent="0.25">
      <c r="A5650" s="79">
        <v>42971.291666666664</v>
      </c>
      <c r="B5650" s="78">
        <v>4.5999999999999999E-2</v>
      </c>
    </row>
    <row r="5651" spans="1:2" x14ac:dyDescent="0.25">
      <c r="A5651" s="79">
        <v>42971.333333333336</v>
      </c>
      <c r="B5651" s="78">
        <v>4.8000000000000001E-2</v>
      </c>
    </row>
    <row r="5652" spans="1:2" x14ac:dyDescent="0.25">
      <c r="A5652" s="79">
        <v>42971.375</v>
      </c>
      <c r="B5652" s="78">
        <v>4.9000000000000002E-2</v>
      </c>
    </row>
    <row r="5653" spans="1:2" x14ac:dyDescent="0.25">
      <c r="A5653" s="79">
        <v>42971.416666666664</v>
      </c>
      <c r="B5653" s="78">
        <v>5.2999999999999999E-2</v>
      </c>
    </row>
    <row r="5654" spans="1:2" x14ac:dyDescent="0.25">
      <c r="A5654" s="79">
        <v>42971.458333333336</v>
      </c>
      <c r="B5654" s="78">
        <v>5.6000000000000001E-2</v>
      </c>
    </row>
    <row r="5655" spans="1:2" x14ac:dyDescent="0.25">
      <c r="A5655" s="79">
        <v>42971.5</v>
      </c>
      <c r="B5655" s="78">
        <v>5.6000000000000001E-2</v>
      </c>
    </row>
    <row r="5656" spans="1:2" x14ac:dyDescent="0.25">
      <c r="A5656" s="79">
        <v>42971.541666666664</v>
      </c>
      <c r="B5656" s="78">
        <v>5.5E-2</v>
      </c>
    </row>
    <row r="5657" spans="1:2" x14ac:dyDescent="0.25">
      <c r="A5657" s="79">
        <v>42971.583333333336</v>
      </c>
      <c r="B5657" s="78">
        <v>5.5E-2</v>
      </c>
    </row>
    <row r="5658" spans="1:2" x14ac:dyDescent="0.25">
      <c r="A5658" s="79">
        <v>42971.625</v>
      </c>
      <c r="B5658" s="78">
        <v>5.2999999999999999E-2</v>
      </c>
    </row>
    <row r="5659" spans="1:2" x14ac:dyDescent="0.25">
      <c r="A5659" s="79">
        <v>42971.666666666664</v>
      </c>
      <c r="B5659" s="78">
        <v>5.1999999999999998E-2</v>
      </c>
    </row>
    <row r="5660" spans="1:2" x14ac:dyDescent="0.25">
      <c r="A5660" s="79">
        <v>42971.708333333336</v>
      </c>
      <c r="B5660" s="78">
        <v>5.5E-2</v>
      </c>
    </row>
    <row r="5661" spans="1:2" x14ac:dyDescent="0.25">
      <c r="A5661" s="79">
        <v>42971.75</v>
      </c>
      <c r="B5661" s="78">
        <v>4.9000000000000002E-2</v>
      </c>
    </row>
    <row r="5662" spans="1:2" x14ac:dyDescent="0.25">
      <c r="A5662" s="79">
        <v>42971.791666666664</v>
      </c>
      <c r="B5662" s="78">
        <v>4.9000000000000002E-2</v>
      </c>
    </row>
    <row r="5663" spans="1:2" x14ac:dyDescent="0.25">
      <c r="A5663" s="79">
        <v>42971.833333333336</v>
      </c>
      <c r="B5663" s="78">
        <v>4.1580000000000004</v>
      </c>
    </row>
    <row r="5664" spans="1:2" x14ac:dyDescent="0.25">
      <c r="A5664" s="79">
        <v>42971.875</v>
      </c>
      <c r="B5664" s="78">
        <v>6.5419999999999998</v>
      </c>
    </row>
    <row r="5665" spans="1:2" x14ac:dyDescent="0.25">
      <c r="A5665" s="79">
        <v>42971.916666666664</v>
      </c>
      <c r="B5665" s="78">
        <v>6.5209999999999999</v>
      </c>
    </row>
    <row r="5666" spans="1:2" x14ac:dyDescent="0.25">
      <c r="A5666" s="79">
        <v>42971.958333333336</v>
      </c>
      <c r="B5666" s="78">
        <v>6.5369999999999999</v>
      </c>
    </row>
    <row r="5667" spans="1:2" x14ac:dyDescent="0.25">
      <c r="A5667" s="77">
        <v>42972</v>
      </c>
      <c r="B5667" s="78">
        <v>6.5339999999999998</v>
      </c>
    </row>
    <row r="5668" spans="1:2" x14ac:dyDescent="0.25">
      <c r="A5668" s="79">
        <v>42972.041666666664</v>
      </c>
      <c r="B5668" s="78">
        <v>6.5339999999999998</v>
      </c>
    </row>
    <row r="5669" spans="1:2" x14ac:dyDescent="0.25">
      <c r="A5669" s="79">
        <v>42972.083333333336</v>
      </c>
      <c r="B5669" s="78">
        <v>6.5309999999999997</v>
      </c>
    </row>
    <row r="5670" spans="1:2" x14ac:dyDescent="0.25">
      <c r="A5670" s="79">
        <v>42972.125</v>
      </c>
      <c r="B5670" s="78">
        <v>6.524</v>
      </c>
    </row>
    <row r="5671" spans="1:2" x14ac:dyDescent="0.25">
      <c r="A5671" s="79">
        <v>42972.166666666664</v>
      </c>
      <c r="B5671" s="78">
        <v>6.5350000000000001</v>
      </c>
    </row>
    <row r="5672" spans="1:2" x14ac:dyDescent="0.25">
      <c r="A5672" s="79">
        <v>42972.208333333336</v>
      </c>
      <c r="B5672" s="78">
        <v>3.391</v>
      </c>
    </row>
    <row r="5673" spans="1:2" x14ac:dyDescent="0.25">
      <c r="A5673" s="79">
        <v>42972.25</v>
      </c>
      <c r="B5673" s="78">
        <v>1.37</v>
      </c>
    </row>
    <row r="5674" spans="1:2" x14ac:dyDescent="0.25">
      <c r="A5674" s="79">
        <v>42972.291666666664</v>
      </c>
      <c r="B5674" s="78">
        <v>4.4999999999999998E-2</v>
      </c>
    </row>
    <row r="5675" spans="1:2" x14ac:dyDescent="0.25">
      <c r="A5675" s="79">
        <v>42972.333333333336</v>
      </c>
      <c r="B5675" s="78">
        <v>4.7E-2</v>
      </c>
    </row>
    <row r="5676" spans="1:2" x14ac:dyDescent="0.25">
      <c r="A5676" s="79">
        <v>42972.375</v>
      </c>
      <c r="B5676" s="78">
        <v>4.8000000000000001E-2</v>
      </c>
    </row>
    <row r="5677" spans="1:2" x14ac:dyDescent="0.25">
      <c r="A5677" s="79">
        <v>42972.416666666664</v>
      </c>
      <c r="B5677" s="78">
        <v>5.2999999999999999E-2</v>
      </c>
    </row>
    <row r="5678" spans="1:2" x14ac:dyDescent="0.25">
      <c r="A5678" s="79">
        <v>42972.458333333336</v>
      </c>
      <c r="B5678" s="78">
        <v>5.6000000000000001E-2</v>
      </c>
    </row>
    <row r="5679" spans="1:2" x14ac:dyDescent="0.25">
      <c r="A5679" s="79">
        <v>42972.5</v>
      </c>
      <c r="B5679" s="78">
        <v>0.06</v>
      </c>
    </row>
    <row r="5680" spans="1:2" x14ac:dyDescent="0.25">
      <c r="A5680" s="79">
        <v>42972.541666666664</v>
      </c>
      <c r="B5680" s="78">
        <v>0.06</v>
      </c>
    </row>
    <row r="5681" spans="1:2" x14ac:dyDescent="0.25">
      <c r="A5681" s="79">
        <v>42972.583333333336</v>
      </c>
      <c r="B5681" s="78">
        <v>5.5E-2</v>
      </c>
    </row>
    <row r="5682" spans="1:2" x14ac:dyDescent="0.25">
      <c r="A5682" s="79">
        <v>42972.625</v>
      </c>
      <c r="B5682" s="78">
        <v>5.2999999999999999E-2</v>
      </c>
    </row>
    <row r="5683" spans="1:2" x14ac:dyDescent="0.25">
      <c r="A5683" s="79">
        <v>42972.666666666664</v>
      </c>
      <c r="B5683" s="78">
        <v>0.05</v>
      </c>
    </row>
    <row r="5684" spans="1:2" x14ac:dyDescent="0.25">
      <c r="A5684" s="79">
        <v>42972.708333333336</v>
      </c>
      <c r="B5684" s="78">
        <v>5.6000000000000001E-2</v>
      </c>
    </row>
    <row r="5685" spans="1:2" x14ac:dyDescent="0.25">
      <c r="A5685" s="79">
        <v>42972.75</v>
      </c>
      <c r="B5685" s="78">
        <v>5.8999999999999997E-2</v>
      </c>
    </row>
    <row r="5686" spans="1:2" x14ac:dyDescent="0.25">
      <c r="A5686" s="79">
        <v>42972.791666666664</v>
      </c>
      <c r="B5686" s="78">
        <v>0.06</v>
      </c>
    </row>
    <row r="5687" spans="1:2" x14ac:dyDescent="0.25">
      <c r="A5687" s="79">
        <v>42972.833333333336</v>
      </c>
      <c r="B5687" s="78">
        <v>4.3849999999999998</v>
      </c>
    </row>
    <row r="5688" spans="1:2" x14ac:dyDescent="0.25">
      <c r="A5688" s="79">
        <v>42972.875</v>
      </c>
      <c r="B5688" s="78">
        <v>6.5650000000000004</v>
      </c>
    </row>
    <row r="5689" spans="1:2" x14ac:dyDescent="0.25">
      <c r="A5689" s="79">
        <v>42972.916666666664</v>
      </c>
      <c r="B5689" s="78">
        <v>6.5579999999999998</v>
      </c>
    </row>
    <row r="5690" spans="1:2" x14ac:dyDescent="0.25">
      <c r="A5690" s="79">
        <v>42972.958333333336</v>
      </c>
      <c r="B5690" s="78">
        <v>6.5519999999999996</v>
      </c>
    </row>
    <row r="5691" spans="1:2" x14ac:dyDescent="0.25">
      <c r="A5691" s="77">
        <v>42973</v>
      </c>
      <c r="B5691" s="78">
        <v>6.5510000000000002</v>
      </c>
    </row>
    <row r="5692" spans="1:2" x14ac:dyDescent="0.25">
      <c r="A5692" s="79">
        <v>42973.041666666664</v>
      </c>
      <c r="B5692" s="78">
        <v>6.55</v>
      </c>
    </row>
    <row r="5693" spans="1:2" x14ac:dyDescent="0.25">
      <c r="A5693" s="79">
        <v>42973.083333333336</v>
      </c>
      <c r="B5693" s="78">
        <v>6.5670000000000002</v>
      </c>
    </row>
    <row r="5694" spans="1:2" x14ac:dyDescent="0.25">
      <c r="A5694" s="79">
        <v>42973.125</v>
      </c>
      <c r="B5694" s="78">
        <v>6.5650000000000004</v>
      </c>
    </row>
    <row r="5695" spans="1:2" x14ac:dyDescent="0.25">
      <c r="A5695" s="79">
        <v>42973.166666666664</v>
      </c>
      <c r="B5695" s="78">
        <v>6.5579999999999998</v>
      </c>
    </row>
    <row r="5696" spans="1:2" x14ac:dyDescent="0.25">
      <c r="A5696" s="79">
        <v>42973.208333333336</v>
      </c>
      <c r="B5696" s="78">
        <v>3.4980000000000002</v>
      </c>
    </row>
    <row r="5697" spans="1:2" x14ac:dyDescent="0.25">
      <c r="A5697" s="79">
        <v>42973.25</v>
      </c>
      <c r="B5697" s="78">
        <v>1.173</v>
      </c>
    </row>
    <row r="5698" spans="1:2" x14ac:dyDescent="0.25">
      <c r="A5698" s="79">
        <v>42973.291666666664</v>
      </c>
      <c r="B5698" s="78">
        <v>3.9E-2</v>
      </c>
    </row>
    <row r="5699" spans="1:2" x14ac:dyDescent="0.25">
      <c r="A5699" s="79">
        <v>42973.333333333336</v>
      </c>
      <c r="B5699" s="78">
        <v>4.2000000000000003E-2</v>
      </c>
    </row>
    <row r="5700" spans="1:2" x14ac:dyDescent="0.25">
      <c r="A5700" s="79">
        <v>42973.375</v>
      </c>
      <c r="B5700" s="78">
        <v>4.5999999999999999E-2</v>
      </c>
    </row>
    <row r="5701" spans="1:2" x14ac:dyDescent="0.25">
      <c r="A5701" s="79">
        <v>42973.416666666664</v>
      </c>
      <c r="B5701" s="78">
        <v>4.9000000000000002E-2</v>
      </c>
    </row>
    <row r="5702" spans="1:2" x14ac:dyDescent="0.25">
      <c r="A5702" s="79">
        <v>42973.458333333336</v>
      </c>
      <c r="B5702" s="78">
        <v>5.6000000000000001E-2</v>
      </c>
    </row>
    <row r="5703" spans="1:2" x14ac:dyDescent="0.25">
      <c r="A5703" s="79">
        <v>42973.5</v>
      </c>
      <c r="B5703" s="78">
        <v>5.0999999999999997E-2</v>
      </c>
    </row>
    <row r="5704" spans="1:2" x14ac:dyDescent="0.25">
      <c r="A5704" s="79">
        <v>42973.541666666664</v>
      </c>
      <c r="B5704" s="78">
        <v>5.0999999999999997E-2</v>
      </c>
    </row>
    <row r="5705" spans="1:2" x14ac:dyDescent="0.25">
      <c r="A5705" s="79">
        <v>42973.583333333336</v>
      </c>
      <c r="B5705" s="78">
        <v>5.1999999999999998E-2</v>
      </c>
    </row>
    <row r="5706" spans="1:2" x14ac:dyDescent="0.25">
      <c r="A5706" s="79">
        <v>42973.625</v>
      </c>
      <c r="B5706" s="78">
        <v>5.0999999999999997E-2</v>
      </c>
    </row>
    <row r="5707" spans="1:2" x14ac:dyDescent="0.25">
      <c r="A5707" s="79">
        <v>42973.666666666664</v>
      </c>
      <c r="B5707" s="78">
        <v>5.2999999999999999E-2</v>
      </c>
    </row>
    <row r="5708" spans="1:2" x14ac:dyDescent="0.25">
      <c r="A5708" s="79">
        <v>42973.708333333336</v>
      </c>
      <c r="B5708" s="78">
        <v>5.1999999999999998E-2</v>
      </c>
    </row>
    <row r="5709" spans="1:2" x14ac:dyDescent="0.25">
      <c r="A5709" s="79">
        <v>42973.75</v>
      </c>
      <c r="B5709" s="78">
        <v>4.8000000000000001E-2</v>
      </c>
    </row>
    <row r="5710" spans="1:2" x14ac:dyDescent="0.25">
      <c r="A5710" s="79">
        <v>42973.791666666664</v>
      </c>
      <c r="B5710" s="78">
        <v>4.5999999999999999E-2</v>
      </c>
    </row>
    <row r="5711" spans="1:2" x14ac:dyDescent="0.25">
      <c r="A5711" s="79">
        <v>42973.833333333336</v>
      </c>
      <c r="B5711" s="78">
        <v>4.3949999999999996</v>
      </c>
    </row>
    <row r="5712" spans="1:2" x14ac:dyDescent="0.25">
      <c r="A5712" s="79">
        <v>42973.875</v>
      </c>
      <c r="B5712" s="78">
        <v>6.3319999999999999</v>
      </c>
    </row>
    <row r="5713" spans="1:2" x14ac:dyDescent="0.25">
      <c r="A5713" s="79">
        <v>42973.916666666664</v>
      </c>
      <c r="B5713" s="78">
        <v>6.56</v>
      </c>
    </row>
    <row r="5714" spans="1:2" x14ac:dyDescent="0.25">
      <c r="A5714" s="79">
        <v>42973.958333333336</v>
      </c>
      <c r="B5714" s="78">
        <v>6.569</v>
      </c>
    </row>
    <row r="5715" spans="1:2" x14ac:dyDescent="0.25">
      <c r="A5715" s="77">
        <v>42974</v>
      </c>
      <c r="B5715" s="78">
        <v>6.5350000000000001</v>
      </c>
    </row>
    <row r="5716" spans="1:2" x14ac:dyDescent="0.25">
      <c r="A5716" s="79">
        <v>42974.041666666664</v>
      </c>
      <c r="B5716" s="78">
        <v>6.5389999999999997</v>
      </c>
    </row>
    <row r="5717" spans="1:2" x14ac:dyDescent="0.25">
      <c r="A5717" s="79">
        <v>42974.083333333336</v>
      </c>
      <c r="B5717" s="78">
        <v>6.5460000000000003</v>
      </c>
    </row>
    <row r="5718" spans="1:2" x14ac:dyDescent="0.25">
      <c r="A5718" s="79">
        <v>42974.125</v>
      </c>
      <c r="B5718" s="78">
        <v>6.5540000000000003</v>
      </c>
    </row>
    <row r="5719" spans="1:2" x14ac:dyDescent="0.25">
      <c r="A5719" s="79">
        <v>42974.166666666664</v>
      </c>
      <c r="B5719" s="78">
        <v>6.5590000000000002</v>
      </c>
    </row>
    <row r="5720" spans="1:2" x14ac:dyDescent="0.25">
      <c r="A5720" s="79">
        <v>42974.208333333336</v>
      </c>
      <c r="B5720" s="78">
        <v>3.5779999999999998</v>
      </c>
    </row>
    <row r="5721" spans="1:2" x14ac:dyDescent="0.25">
      <c r="A5721" s="79">
        <v>42974.25</v>
      </c>
      <c r="B5721" s="78">
        <v>1.466</v>
      </c>
    </row>
    <row r="5722" spans="1:2" x14ac:dyDescent="0.25">
      <c r="A5722" s="79">
        <v>42974.291666666664</v>
      </c>
      <c r="B5722" s="78">
        <v>3.7999999999999999E-2</v>
      </c>
    </row>
    <row r="5723" spans="1:2" x14ac:dyDescent="0.25">
      <c r="A5723" s="79">
        <v>42974.333333333336</v>
      </c>
      <c r="B5723" s="78">
        <v>3.7999999999999999E-2</v>
      </c>
    </row>
    <row r="5724" spans="1:2" x14ac:dyDescent="0.25">
      <c r="A5724" s="79">
        <v>42974.375</v>
      </c>
      <c r="B5724" s="78">
        <v>3.7999999999999999E-2</v>
      </c>
    </row>
    <row r="5725" spans="1:2" x14ac:dyDescent="0.25">
      <c r="A5725" s="79">
        <v>42974.416666666664</v>
      </c>
      <c r="B5725" s="78">
        <v>4.2000000000000003E-2</v>
      </c>
    </row>
    <row r="5726" spans="1:2" x14ac:dyDescent="0.25">
      <c r="A5726" s="79">
        <v>42974.458333333336</v>
      </c>
      <c r="B5726" s="78">
        <v>4.4999999999999998E-2</v>
      </c>
    </row>
    <row r="5727" spans="1:2" x14ac:dyDescent="0.25">
      <c r="A5727" s="79">
        <v>42974.5</v>
      </c>
      <c r="B5727" s="78">
        <v>4.7E-2</v>
      </c>
    </row>
    <row r="5728" spans="1:2" x14ac:dyDescent="0.25">
      <c r="A5728" s="79">
        <v>42974.541666666664</v>
      </c>
      <c r="B5728" s="78">
        <v>4.5999999999999999E-2</v>
      </c>
    </row>
    <row r="5729" spans="1:2" x14ac:dyDescent="0.25">
      <c r="A5729" s="79">
        <v>42974.583333333336</v>
      </c>
      <c r="B5729" s="78">
        <v>4.8000000000000001E-2</v>
      </c>
    </row>
    <row r="5730" spans="1:2" x14ac:dyDescent="0.25">
      <c r="A5730" s="79">
        <v>42974.625</v>
      </c>
      <c r="B5730" s="78">
        <v>4.7E-2</v>
      </c>
    </row>
    <row r="5731" spans="1:2" x14ac:dyDescent="0.25">
      <c r="A5731" s="79">
        <v>42974.666666666664</v>
      </c>
      <c r="B5731" s="78">
        <v>4.5999999999999999E-2</v>
      </c>
    </row>
    <row r="5732" spans="1:2" x14ac:dyDescent="0.25">
      <c r="A5732" s="79">
        <v>42974.708333333336</v>
      </c>
      <c r="B5732" s="78">
        <v>4.7E-2</v>
      </c>
    </row>
    <row r="5733" spans="1:2" x14ac:dyDescent="0.25">
      <c r="A5733" s="79">
        <v>42974.75</v>
      </c>
      <c r="B5733" s="78">
        <v>4.8000000000000001E-2</v>
      </c>
    </row>
    <row r="5734" spans="1:2" x14ac:dyDescent="0.25">
      <c r="A5734" s="79">
        <v>42974.791666666664</v>
      </c>
      <c r="B5734" s="78">
        <v>4.9000000000000002E-2</v>
      </c>
    </row>
    <row r="5735" spans="1:2" x14ac:dyDescent="0.25">
      <c r="A5735" s="79">
        <v>42974.833333333336</v>
      </c>
      <c r="B5735" s="78">
        <v>4.8049999999999997</v>
      </c>
    </row>
    <row r="5736" spans="1:2" x14ac:dyDescent="0.25">
      <c r="A5736" s="79">
        <v>42974.875</v>
      </c>
      <c r="B5736" s="78">
        <v>6.5609999999999999</v>
      </c>
    </row>
    <row r="5737" spans="1:2" x14ac:dyDescent="0.25">
      <c r="A5737" s="79">
        <v>42974.916666666664</v>
      </c>
      <c r="B5737" s="78">
        <v>6.5739999999999998</v>
      </c>
    </row>
    <row r="5738" spans="1:2" x14ac:dyDescent="0.25">
      <c r="A5738" s="79">
        <v>42974.958333333336</v>
      </c>
      <c r="B5738" s="78">
        <v>6.5540000000000003</v>
      </c>
    </row>
    <row r="5739" spans="1:2" x14ac:dyDescent="0.25">
      <c r="A5739" s="77">
        <v>42975</v>
      </c>
      <c r="B5739" s="78">
        <v>6.5469999999999997</v>
      </c>
    </row>
    <row r="5740" spans="1:2" x14ac:dyDescent="0.25">
      <c r="A5740" s="79">
        <v>42975.041666666664</v>
      </c>
      <c r="B5740" s="78">
        <v>6.5430000000000001</v>
      </c>
    </row>
    <row r="5741" spans="1:2" x14ac:dyDescent="0.25">
      <c r="A5741" s="79">
        <v>42975.083333333336</v>
      </c>
      <c r="B5741" s="78">
        <v>6.5579999999999998</v>
      </c>
    </row>
    <row r="5742" spans="1:2" x14ac:dyDescent="0.25">
      <c r="A5742" s="79">
        <v>42975.125</v>
      </c>
      <c r="B5742" s="78">
        <v>6.5590000000000002</v>
      </c>
    </row>
    <row r="5743" spans="1:2" x14ac:dyDescent="0.25">
      <c r="A5743" s="79">
        <v>42975.166666666664</v>
      </c>
      <c r="B5743" s="78">
        <v>6.5519999999999996</v>
      </c>
    </row>
    <row r="5744" spans="1:2" x14ac:dyDescent="0.25">
      <c r="A5744" s="79">
        <v>42975.208333333336</v>
      </c>
      <c r="B5744" s="78">
        <v>2.9220000000000002</v>
      </c>
    </row>
    <row r="5745" spans="1:2" x14ac:dyDescent="0.25">
      <c r="A5745" s="79">
        <v>42975.25</v>
      </c>
      <c r="B5745" s="78">
        <v>1.478</v>
      </c>
    </row>
    <row r="5746" spans="1:2" x14ac:dyDescent="0.25">
      <c r="A5746" s="79">
        <v>42975.291666666664</v>
      </c>
      <c r="B5746" s="78">
        <v>5.2999999999999999E-2</v>
      </c>
    </row>
    <row r="5747" spans="1:2" x14ac:dyDescent="0.25">
      <c r="A5747" s="79">
        <v>42975.333333333336</v>
      </c>
      <c r="B5747" s="78">
        <v>4.8000000000000001E-2</v>
      </c>
    </row>
    <row r="5748" spans="1:2" x14ac:dyDescent="0.25">
      <c r="A5748" s="79">
        <v>42975.375</v>
      </c>
      <c r="B5748" s="78">
        <v>4.9000000000000002E-2</v>
      </c>
    </row>
    <row r="5749" spans="1:2" x14ac:dyDescent="0.25">
      <c r="A5749" s="79">
        <v>42975.416666666664</v>
      </c>
      <c r="B5749" s="78">
        <v>5.5E-2</v>
      </c>
    </row>
    <row r="5750" spans="1:2" x14ac:dyDescent="0.25">
      <c r="A5750" s="79">
        <v>42975.458333333336</v>
      </c>
      <c r="B5750" s="78">
        <v>6.6000000000000003E-2</v>
      </c>
    </row>
    <row r="5751" spans="1:2" x14ac:dyDescent="0.25">
      <c r="A5751" s="79">
        <v>42975.5</v>
      </c>
      <c r="B5751" s="78">
        <v>5.6000000000000001E-2</v>
      </c>
    </row>
    <row r="5752" spans="1:2" x14ac:dyDescent="0.25">
      <c r="A5752" s="79">
        <v>42975.541666666664</v>
      </c>
      <c r="B5752" s="78">
        <v>5.8999999999999997E-2</v>
      </c>
    </row>
    <row r="5753" spans="1:2" x14ac:dyDescent="0.25">
      <c r="A5753" s="79">
        <v>42975.583333333336</v>
      </c>
      <c r="B5753" s="78">
        <v>5.2999999999999999E-2</v>
      </c>
    </row>
    <row r="5754" spans="1:2" x14ac:dyDescent="0.25">
      <c r="A5754" s="79">
        <v>42975.625</v>
      </c>
      <c r="B5754" s="78">
        <v>5.1999999999999998E-2</v>
      </c>
    </row>
    <row r="5755" spans="1:2" x14ac:dyDescent="0.25">
      <c r="A5755" s="79">
        <v>42975.666666666664</v>
      </c>
      <c r="B5755" s="78">
        <v>5.0999999999999997E-2</v>
      </c>
    </row>
    <row r="5756" spans="1:2" x14ac:dyDescent="0.25">
      <c r="A5756" s="79">
        <v>42975.708333333336</v>
      </c>
      <c r="B5756" s="78">
        <v>4.8000000000000001E-2</v>
      </c>
    </row>
    <row r="5757" spans="1:2" x14ac:dyDescent="0.25">
      <c r="A5757" s="79">
        <v>42975.75</v>
      </c>
      <c r="B5757" s="78">
        <v>4.8000000000000001E-2</v>
      </c>
    </row>
    <row r="5758" spans="1:2" x14ac:dyDescent="0.25">
      <c r="A5758" s="79">
        <v>42975.791666666664</v>
      </c>
      <c r="B5758" s="78">
        <v>0.05</v>
      </c>
    </row>
    <row r="5759" spans="1:2" x14ac:dyDescent="0.25">
      <c r="A5759" s="79">
        <v>42975.833333333336</v>
      </c>
      <c r="B5759" s="78">
        <v>3.9740000000000002</v>
      </c>
    </row>
    <row r="5760" spans="1:2" x14ac:dyDescent="0.25">
      <c r="A5760" s="79">
        <v>42975.875</v>
      </c>
      <c r="B5760" s="78">
        <v>6.5469999999999997</v>
      </c>
    </row>
    <row r="5761" spans="1:2" x14ac:dyDescent="0.25">
      <c r="A5761" s="79">
        <v>42975.916666666664</v>
      </c>
      <c r="B5761" s="78">
        <v>6.5709999999999997</v>
      </c>
    </row>
    <row r="5762" spans="1:2" x14ac:dyDescent="0.25">
      <c r="A5762" s="79">
        <v>42975.958333333336</v>
      </c>
      <c r="B5762" s="78">
        <v>6.5789999999999997</v>
      </c>
    </row>
    <row r="5763" spans="1:2" x14ac:dyDescent="0.25">
      <c r="A5763" s="77">
        <v>42976</v>
      </c>
      <c r="B5763" s="78">
        <v>6.5350000000000001</v>
      </c>
    </row>
    <row r="5764" spans="1:2" x14ac:dyDescent="0.25">
      <c r="A5764" s="79">
        <v>42976.041666666664</v>
      </c>
      <c r="B5764" s="78">
        <v>6.5389999999999997</v>
      </c>
    </row>
    <row r="5765" spans="1:2" x14ac:dyDescent="0.25">
      <c r="A5765" s="79">
        <v>42976.083333333336</v>
      </c>
      <c r="B5765" s="78">
        <v>6.5460000000000003</v>
      </c>
    </row>
    <row r="5766" spans="1:2" x14ac:dyDescent="0.25">
      <c r="A5766" s="79">
        <v>42976.125</v>
      </c>
      <c r="B5766" s="78">
        <v>6.5540000000000003</v>
      </c>
    </row>
    <row r="5767" spans="1:2" x14ac:dyDescent="0.25">
      <c r="A5767" s="79">
        <v>42976.166666666664</v>
      </c>
      <c r="B5767" s="78">
        <v>6.5590000000000002</v>
      </c>
    </row>
    <row r="5768" spans="1:2" x14ac:dyDescent="0.25">
      <c r="A5768" s="79">
        <v>42976.208333333336</v>
      </c>
      <c r="B5768" s="78">
        <v>3.7429999999999999</v>
      </c>
    </row>
    <row r="5769" spans="1:2" x14ac:dyDescent="0.25">
      <c r="A5769" s="79">
        <v>42976.25</v>
      </c>
      <c r="B5769" s="78">
        <v>1.468</v>
      </c>
    </row>
    <row r="5770" spans="1:2" x14ac:dyDescent="0.25">
      <c r="A5770" s="79">
        <v>42976.291666666664</v>
      </c>
      <c r="B5770" s="78">
        <v>0.04</v>
      </c>
    </row>
    <row r="5771" spans="1:2" x14ac:dyDescent="0.25">
      <c r="A5771" s="79">
        <v>42976.333333333336</v>
      </c>
      <c r="B5771" s="78">
        <v>0.04</v>
      </c>
    </row>
    <row r="5772" spans="1:2" x14ac:dyDescent="0.25">
      <c r="A5772" s="79">
        <v>42976.375</v>
      </c>
      <c r="B5772" s="78">
        <v>4.1000000000000002E-2</v>
      </c>
    </row>
    <row r="5773" spans="1:2" x14ac:dyDescent="0.25">
      <c r="A5773" s="79">
        <v>42976.416666666664</v>
      </c>
      <c r="B5773" s="78">
        <v>4.4999999999999998E-2</v>
      </c>
    </row>
    <row r="5774" spans="1:2" x14ac:dyDescent="0.25">
      <c r="A5774" s="79">
        <v>42976.458333333336</v>
      </c>
      <c r="B5774" s="78">
        <v>4.7E-2</v>
      </c>
    </row>
    <row r="5775" spans="1:2" x14ac:dyDescent="0.25">
      <c r="A5775" s="79">
        <v>42976.5</v>
      </c>
      <c r="B5775" s="78">
        <v>4.9000000000000002E-2</v>
      </c>
    </row>
    <row r="5776" spans="1:2" x14ac:dyDescent="0.25">
      <c r="A5776" s="79">
        <v>42976.541666666664</v>
      </c>
      <c r="B5776" s="78">
        <v>4.8000000000000001E-2</v>
      </c>
    </row>
    <row r="5777" spans="1:2" x14ac:dyDescent="0.25">
      <c r="A5777" s="79">
        <v>42976.583333333336</v>
      </c>
      <c r="B5777" s="78">
        <v>0.05</v>
      </c>
    </row>
    <row r="5778" spans="1:2" x14ac:dyDescent="0.25">
      <c r="A5778" s="79">
        <v>42976.625</v>
      </c>
      <c r="B5778" s="78">
        <v>4.8000000000000001E-2</v>
      </c>
    </row>
    <row r="5779" spans="1:2" x14ac:dyDescent="0.25">
      <c r="A5779" s="79">
        <v>42976.666666666664</v>
      </c>
      <c r="B5779" s="78">
        <v>4.7E-2</v>
      </c>
    </row>
    <row r="5780" spans="1:2" x14ac:dyDescent="0.25">
      <c r="A5780" s="79">
        <v>42976.708333333336</v>
      </c>
      <c r="B5780" s="78">
        <v>4.8000000000000001E-2</v>
      </c>
    </row>
    <row r="5781" spans="1:2" x14ac:dyDescent="0.25">
      <c r="A5781" s="79">
        <v>42976.75</v>
      </c>
      <c r="B5781" s="78">
        <v>4.9000000000000002E-2</v>
      </c>
    </row>
    <row r="5782" spans="1:2" x14ac:dyDescent="0.25">
      <c r="A5782" s="79">
        <v>42976.791666666664</v>
      </c>
      <c r="B5782" s="78">
        <v>4.9000000000000002E-2</v>
      </c>
    </row>
    <row r="5783" spans="1:2" x14ac:dyDescent="0.25">
      <c r="A5783" s="79">
        <v>42976.833333333336</v>
      </c>
      <c r="B5783" s="78">
        <v>4.97</v>
      </c>
    </row>
    <row r="5784" spans="1:2" x14ac:dyDescent="0.25">
      <c r="A5784" s="79">
        <v>42976.875</v>
      </c>
      <c r="B5784" s="78">
        <v>6.5620000000000003</v>
      </c>
    </row>
    <row r="5785" spans="1:2" x14ac:dyDescent="0.25">
      <c r="A5785" s="79">
        <v>42976.916666666664</v>
      </c>
      <c r="B5785" s="78">
        <v>6.5739999999999998</v>
      </c>
    </row>
    <row r="5786" spans="1:2" x14ac:dyDescent="0.25">
      <c r="A5786" s="79">
        <v>42976.958333333336</v>
      </c>
      <c r="B5786" s="78">
        <v>6.5540000000000003</v>
      </c>
    </row>
    <row r="5787" spans="1:2" x14ac:dyDescent="0.25">
      <c r="A5787" s="77">
        <v>42977</v>
      </c>
      <c r="B5787" s="78">
        <v>6.5389999999999997</v>
      </c>
    </row>
    <row r="5788" spans="1:2" x14ac:dyDescent="0.25">
      <c r="A5788" s="79">
        <v>42977.041666666664</v>
      </c>
      <c r="B5788" s="78">
        <v>6.55</v>
      </c>
    </row>
    <row r="5789" spans="1:2" x14ac:dyDescent="0.25">
      <c r="A5789" s="79">
        <v>42977.083333333336</v>
      </c>
      <c r="B5789" s="78">
        <v>6.5519999999999996</v>
      </c>
    </row>
    <row r="5790" spans="1:2" x14ac:dyDescent="0.25">
      <c r="A5790" s="79">
        <v>42977.125</v>
      </c>
      <c r="B5790" s="78">
        <v>6.5469999999999997</v>
      </c>
    </row>
    <row r="5791" spans="1:2" x14ac:dyDescent="0.25">
      <c r="A5791" s="79">
        <v>42977.166666666664</v>
      </c>
      <c r="B5791" s="78">
        <v>6.5469999999999997</v>
      </c>
    </row>
    <row r="5792" spans="1:2" x14ac:dyDescent="0.25">
      <c r="A5792" s="79">
        <v>42977.208333333336</v>
      </c>
      <c r="B5792" s="78">
        <v>3.9670000000000001</v>
      </c>
    </row>
    <row r="5793" spans="1:2" x14ac:dyDescent="0.25">
      <c r="A5793" s="79">
        <v>42977.25</v>
      </c>
      <c r="B5793" s="78">
        <v>1.548</v>
      </c>
    </row>
    <row r="5794" spans="1:2" x14ac:dyDescent="0.25">
      <c r="A5794" s="79">
        <v>42977.291666666664</v>
      </c>
      <c r="B5794" s="78">
        <v>4.5999999999999999E-2</v>
      </c>
    </row>
    <row r="5795" spans="1:2" x14ac:dyDescent="0.25">
      <c r="A5795" s="79">
        <v>42977.333333333336</v>
      </c>
      <c r="B5795" s="78">
        <v>4.8000000000000001E-2</v>
      </c>
    </row>
    <row r="5796" spans="1:2" x14ac:dyDescent="0.25">
      <c r="A5796" s="79">
        <v>42977.375</v>
      </c>
      <c r="B5796" s="78">
        <v>0.05</v>
      </c>
    </row>
    <row r="5797" spans="1:2" x14ac:dyDescent="0.25">
      <c r="A5797" s="79">
        <v>42977.416666666664</v>
      </c>
      <c r="B5797" s="78">
        <v>5.1999999999999998E-2</v>
      </c>
    </row>
    <row r="5798" spans="1:2" x14ac:dyDescent="0.25">
      <c r="A5798" s="79">
        <v>42977.458333333336</v>
      </c>
      <c r="B5798" s="78">
        <v>5.1999999999999998E-2</v>
      </c>
    </row>
    <row r="5799" spans="1:2" x14ac:dyDescent="0.25">
      <c r="A5799" s="79">
        <v>42977.5</v>
      </c>
      <c r="B5799" s="78">
        <v>5.0999999999999997E-2</v>
      </c>
    </row>
    <row r="5800" spans="1:2" x14ac:dyDescent="0.25">
      <c r="A5800" s="79">
        <v>42977.541666666664</v>
      </c>
      <c r="B5800" s="78">
        <v>5.0999999999999997E-2</v>
      </c>
    </row>
    <row r="5801" spans="1:2" x14ac:dyDescent="0.25">
      <c r="A5801" s="79">
        <v>42977.583333333336</v>
      </c>
      <c r="B5801" s="78">
        <v>0.05</v>
      </c>
    </row>
    <row r="5802" spans="1:2" x14ac:dyDescent="0.25">
      <c r="A5802" s="79">
        <v>42977.625</v>
      </c>
      <c r="B5802" s="78">
        <v>4.7E-2</v>
      </c>
    </row>
    <row r="5803" spans="1:2" x14ac:dyDescent="0.25">
      <c r="A5803" s="79">
        <v>42977.666666666664</v>
      </c>
      <c r="B5803" s="78">
        <v>4.4999999999999998E-2</v>
      </c>
    </row>
    <row r="5804" spans="1:2" x14ac:dyDescent="0.25">
      <c r="A5804" s="79">
        <v>42977.708333333336</v>
      </c>
      <c r="B5804" s="78">
        <v>4.4999999999999998E-2</v>
      </c>
    </row>
    <row r="5805" spans="1:2" x14ac:dyDescent="0.25">
      <c r="A5805" s="79">
        <v>42977.75</v>
      </c>
      <c r="B5805" s="78">
        <v>4.2999999999999997E-2</v>
      </c>
    </row>
    <row r="5806" spans="1:2" x14ac:dyDescent="0.25">
      <c r="A5806" s="79">
        <v>42977.791666666664</v>
      </c>
      <c r="B5806" s="78">
        <v>0.20300000000000001</v>
      </c>
    </row>
    <row r="5807" spans="1:2" x14ac:dyDescent="0.25">
      <c r="A5807" s="79">
        <v>42977.833333333336</v>
      </c>
      <c r="B5807" s="78">
        <v>5.2859999999999996</v>
      </c>
    </row>
    <row r="5808" spans="1:2" x14ac:dyDescent="0.25">
      <c r="A5808" s="79">
        <v>42977.875</v>
      </c>
      <c r="B5808" s="78">
        <v>6.5389999999999997</v>
      </c>
    </row>
    <row r="5809" spans="1:2" x14ac:dyDescent="0.25">
      <c r="A5809" s="79">
        <v>42977.916666666664</v>
      </c>
      <c r="B5809" s="78">
        <v>6.5709999999999997</v>
      </c>
    </row>
    <row r="5810" spans="1:2" x14ac:dyDescent="0.25">
      <c r="A5810" s="79">
        <v>42977.958333333336</v>
      </c>
      <c r="B5810" s="78">
        <v>6.5620000000000003</v>
      </c>
    </row>
    <row r="5811" spans="1:2" x14ac:dyDescent="0.25">
      <c r="A5811" s="77">
        <v>42978</v>
      </c>
      <c r="B5811" s="78">
        <v>6.5540000000000003</v>
      </c>
    </row>
    <row r="5812" spans="1:2" x14ac:dyDescent="0.25">
      <c r="A5812" s="79">
        <v>42978.041666666664</v>
      </c>
      <c r="B5812" s="78">
        <v>6.55</v>
      </c>
    </row>
    <row r="5813" spans="1:2" x14ac:dyDescent="0.25">
      <c r="A5813" s="79">
        <v>42978.083333333336</v>
      </c>
      <c r="B5813" s="78">
        <v>6.5469999999999997</v>
      </c>
    </row>
    <row r="5814" spans="1:2" x14ac:dyDescent="0.25">
      <c r="A5814" s="79">
        <v>42978.125</v>
      </c>
      <c r="B5814" s="78">
        <v>6.5519999999999996</v>
      </c>
    </row>
    <row r="5815" spans="1:2" x14ac:dyDescent="0.25">
      <c r="A5815" s="79">
        <v>42978.166666666664</v>
      </c>
      <c r="B5815" s="78">
        <v>6.5519999999999996</v>
      </c>
    </row>
    <row r="5816" spans="1:2" x14ac:dyDescent="0.25">
      <c r="A5816" s="79">
        <v>42978.208333333336</v>
      </c>
      <c r="B5816" s="78">
        <v>3.2469999999999999</v>
      </c>
    </row>
    <row r="5817" spans="1:2" x14ac:dyDescent="0.25">
      <c r="A5817" s="79">
        <v>42978.25</v>
      </c>
      <c r="B5817" s="78">
        <v>1.583</v>
      </c>
    </row>
    <row r="5818" spans="1:2" x14ac:dyDescent="0.25">
      <c r="A5818" s="79">
        <v>42978.291666666664</v>
      </c>
      <c r="B5818" s="78">
        <v>5.5E-2</v>
      </c>
    </row>
    <row r="5819" spans="1:2" x14ac:dyDescent="0.25">
      <c r="A5819" s="79">
        <v>42978.333333333336</v>
      </c>
      <c r="B5819" s="78">
        <v>4.9000000000000002E-2</v>
      </c>
    </row>
    <row r="5820" spans="1:2" x14ac:dyDescent="0.25">
      <c r="A5820" s="79">
        <v>42978.375</v>
      </c>
      <c r="B5820" s="78">
        <v>4.9000000000000002E-2</v>
      </c>
    </row>
    <row r="5821" spans="1:2" x14ac:dyDescent="0.25">
      <c r="A5821" s="79">
        <v>42978.416666666664</v>
      </c>
      <c r="B5821" s="78">
        <v>5.1999999999999998E-2</v>
      </c>
    </row>
    <row r="5822" spans="1:2" x14ac:dyDescent="0.25">
      <c r="A5822" s="79">
        <v>42978.458333333336</v>
      </c>
      <c r="B5822" s="78">
        <v>5.3999999999999999E-2</v>
      </c>
    </row>
    <row r="5823" spans="1:2" x14ac:dyDescent="0.25">
      <c r="A5823" s="79">
        <v>42978.5</v>
      </c>
      <c r="B5823" s="78">
        <v>5.2999999999999999E-2</v>
      </c>
    </row>
    <row r="5824" spans="1:2" x14ac:dyDescent="0.25">
      <c r="A5824" s="79">
        <v>42978.541666666664</v>
      </c>
      <c r="B5824" s="78">
        <v>5.3999999999999999E-2</v>
      </c>
    </row>
    <row r="5825" spans="1:2" x14ac:dyDescent="0.25">
      <c r="A5825" s="79">
        <v>42978.583333333336</v>
      </c>
      <c r="B5825" s="78">
        <v>5.0999999999999997E-2</v>
      </c>
    </row>
    <row r="5826" spans="1:2" x14ac:dyDescent="0.25">
      <c r="A5826" s="79">
        <v>42978.625</v>
      </c>
      <c r="B5826" s="78">
        <v>5.0999999999999997E-2</v>
      </c>
    </row>
    <row r="5827" spans="1:2" x14ac:dyDescent="0.25">
      <c r="A5827" s="79">
        <v>42978.666666666664</v>
      </c>
      <c r="B5827" s="78">
        <v>0.05</v>
      </c>
    </row>
    <row r="5828" spans="1:2" x14ac:dyDescent="0.25">
      <c r="A5828" s="79">
        <v>42978.708333333336</v>
      </c>
      <c r="B5828" s="78">
        <v>5.3999999999999999E-2</v>
      </c>
    </row>
    <row r="5829" spans="1:2" x14ac:dyDescent="0.25">
      <c r="A5829" s="79">
        <v>42978.75</v>
      </c>
      <c r="B5829" s="78">
        <v>5.7000000000000002E-2</v>
      </c>
    </row>
    <row r="5830" spans="1:2" x14ac:dyDescent="0.25">
      <c r="A5830" s="79">
        <v>42978.791666666664</v>
      </c>
      <c r="B5830" s="78">
        <v>5.8999999999999997E-2</v>
      </c>
    </row>
    <row r="5831" spans="1:2" x14ac:dyDescent="0.25">
      <c r="A5831" s="79">
        <v>42978.833333333336</v>
      </c>
      <c r="B5831" s="78">
        <v>4.548</v>
      </c>
    </row>
    <row r="5832" spans="1:2" x14ac:dyDescent="0.25">
      <c r="A5832" s="79">
        <v>42978.875</v>
      </c>
      <c r="B5832" s="78">
        <v>6.5510000000000002</v>
      </c>
    </row>
    <row r="5833" spans="1:2" x14ac:dyDescent="0.25">
      <c r="A5833" s="79">
        <v>42978.916666666664</v>
      </c>
      <c r="B5833" s="78">
        <v>6.5629999999999997</v>
      </c>
    </row>
    <row r="5834" spans="1:2" x14ac:dyDescent="0.25">
      <c r="A5834" s="79">
        <v>42978.958333333336</v>
      </c>
      <c r="B5834" s="78">
        <v>6.5590000000000002</v>
      </c>
    </row>
    <row r="5835" spans="1:2" x14ac:dyDescent="0.25">
      <c r="A5835" s="77">
        <v>42979</v>
      </c>
      <c r="B5835" s="78">
        <v>5.4880000000000004</v>
      </c>
    </row>
    <row r="5836" spans="1:2" x14ac:dyDescent="0.25">
      <c r="A5836" s="79">
        <v>42979.041666666664</v>
      </c>
      <c r="B5836" s="78">
        <v>5.492</v>
      </c>
    </row>
    <row r="5837" spans="1:2" x14ac:dyDescent="0.25">
      <c r="A5837" s="79">
        <v>42979.083333333336</v>
      </c>
      <c r="B5837" s="78">
        <v>5.4980000000000002</v>
      </c>
    </row>
    <row r="5838" spans="1:2" x14ac:dyDescent="0.25">
      <c r="A5838" s="79">
        <v>42979.125</v>
      </c>
      <c r="B5838" s="78">
        <v>5.5049999999999999</v>
      </c>
    </row>
    <row r="5839" spans="1:2" x14ac:dyDescent="0.25">
      <c r="A5839" s="79">
        <v>42979.166666666664</v>
      </c>
      <c r="B5839" s="78">
        <v>5.508</v>
      </c>
    </row>
    <row r="5840" spans="1:2" x14ac:dyDescent="0.25">
      <c r="A5840" s="79">
        <v>42979.208333333336</v>
      </c>
      <c r="B5840" s="78">
        <v>3.419</v>
      </c>
    </row>
    <row r="5841" spans="1:2" x14ac:dyDescent="0.25">
      <c r="A5841" s="79">
        <v>42979.25</v>
      </c>
      <c r="B5841" s="78">
        <v>1.2450000000000001</v>
      </c>
    </row>
    <row r="5842" spans="1:2" x14ac:dyDescent="0.25">
      <c r="A5842" s="79">
        <v>42979.291666666664</v>
      </c>
      <c r="B5842" s="78">
        <v>3.7999999999999999E-2</v>
      </c>
    </row>
    <row r="5843" spans="1:2" x14ac:dyDescent="0.25">
      <c r="A5843" s="79">
        <v>42979.333333333336</v>
      </c>
      <c r="B5843" s="78">
        <v>3.7999999999999999E-2</v>
      </c>
    </row>
    <row r="5844" spans="1:2" x14ac:dyDescent="0.25">
      <c r="A5844" s="79">
        <v>42979.375</v>
      </c>
      <c r="B5844" s="78">
        <v>3.9E-2</v>
      </c>
    </row>
    <row r="5845" spans="1:2" x14ac:dyDescent="0.25">
      <c r="A5845" s="79">
        <v>42979.416666666664</v>
      </c>
      <c r="B5845" s="78">
        <v>4.2999999999999997E-2</v>
      </c>
    </row>
    <row r="5846" spans="1:2" x14ac:dyDescent="0.25">
      <c r="A5846" s="79">
        <v>42979.458333333336</v>
      </c>
      <c r="B5846" s="78">
        <v>4.4999999999999998E-2</v>
      </c>
    </row>
    <row r="5847" spans="1:2" x14ac:dyDescent="0.25">
      <c r="A5847" s="79">
        <v>42979.5</v>
      </c>
      <c r="B5847" s="78">
        <v>4.7E-2</v>
      </c>
    </row>
    <row r="5848" spans="1:2" x14ac:dyDescent="0.25">
      <c r="A5848" s="79">
        <v>42979.541666666664</v>
      </c>
      <c r="B5848" s="78">
        <v>4.5999999999999999E-2</v>
      </c>
    </row>
    <row r="5849" spans="1:2" x14ac:dyDescent="0.25">
      <c r="A5849" s="79">
        <v>42979.583333333336</v>
      </c>
      <c r="B5849" s="78">
        <v>4.8000000000000001E-2</v>
      </c>
    </row>
    <row r="5850" spans="1:2" x14ac:dyDescent="0.25">
      <c r="A5850" s="79">
        <v>42979.625</v>
      </c>
      <c r="B5850" s="78">
        <v>4.5999999999999999E-2</v>
      </c>
    </row>
    <row r="5851" spans="1:2" x14ac:dyDescent="0.25">
      <c r="A5851" s="79">
        <v>42979.666666666664</v>
      </c>
      <c r="B5851" s="78">
        <v>4.5999999999999999E-2</v>
      </c>
    </row>
    <row r="5852" spans="1:2" x14ac:dyDescent="0.25">
      <c r="A5852" s="79">
        <v>42979.708333333336</v>
      </c>
      <c r="B5852" s="78">
        <v>4.5999999999999999E-2</v>
      </c>
    </row>
    <row r="5853" spans="1:2" x14ac:dyDescent="0.25">
      <c r="A5853" s="79">
        <v>42979.75</v>
      </c>
      <c r="B5853" s="78">
        <v>4.7E-2</v>
      </c>
    </row>
    <row r="5854" spans="1:2" x14ac:dyDescent="0.25">
      <c r="A5854" s="79">
        <v>42979.791666666664</v>
      </c>
      <c r="B5854" s="78">
        <v>0.318</v>
      </c>
    </row>
    <row r="5855" spans="1:2" x14ac:dyDescent="0.25">
      <c r="A5855" s="79">
        <v>42979.833333333336</v>
      </c>
      <c r="B5855" s="78">
        <v>4.2990000000000004</v>
      </c>
    </row>
    <row r="5856" spans="1:2" x14ac:dyDescent="0.25">
      <c r="A5856" s="79">
        <v>42979.875</v>
      </c>
      <c r="B5856" s="78">
        <v>5.51</v>
      </c>
    </row>
    <row r="5857" spans="1:2" x14ac:dyDescent="0.25">
      <c r="A5857" s="79">
        <v>42979.916666666664</v>
      </c>
      <c r="B5857" s="78">
        <v>5.5209999999999999</v>
      </c>
    </row>
    <row r="5858" spans="1:2" x14ac:dyDescent="0.25">
      <c r="A5858" s="79">
        <v>42979.958333333336</v>
      </c>
      <c r="B5858" s="78">
        <v>5.5039999999999996</v>
      </c>
    </row>
    <row r="5859" spans="1:2" x14ac:dyDescent="0.25">
      <c r="A5859" s="77">
        <v>42980</v>
      </c>
      <c r="B5859" s="78">
        <v>5.5030000000000001</v>
      </c>
    </row>
    <row r="5860" spans="1:2" x14ac:dyDescent="0.25">
      <c r="A5860" s="79">
        <v>42980.041666666664</v>
      </c>
      <c r="B5860" s="78">
        <v>5.5</v>
      </c>
    </row>
    <row r="5861" spans="1:2" x14ac:dyDescent="0.25">
      <c r="A5861" s="79">
        <v>42980.083333333336</v>
      </c>
      <c r="B5861" s="78">
        <v>5.4980000000000002</v>
      </c>
    </row>
    <row r="5862" spans="1:2" x14ac:dyDescent="0.25">
      <c r="A5862" s="79">
        <v>42980.125</v>
      </c>
      <c r="B5862" s="78">
        <v>5.5019999999999998</v>
      </c>
    </row>
    <row r="5863" spans="1:2" x14ac:dyDescent="0.25">
      <c r="A5863" s="79">
        <v>42980.166666666664</v>
      </c>
      <c r="B5863" s="78">
        <v>5.5069999999999997</v>
      </c>
    </row>
    <row r="5864" spans="1:2" x14ac:dyDescent="0.25">
      <c r="A5864" s="79">
        <v>42980.208333333336</v>
      </c>
      <c r="B5864" s="78">
        <v>3.62</v>
      </c>
    </row>
    <row r="5865" spans="1:2" x14ac:dyDescent="0.25">
      <c r="A5865" s="79">
        <v>42980.25</v>
      </c>
      <c r="B5865" s="78">
        <v>1.4390000000000001</v>
      </c>
    </row>
    <row r="5866" spans="1:2" x14ac:dyDescent="0.25">
      <c r="A5866" s="79">
        <v>42980.291666666664</v>
      </c>
      <c r="B5866" s="78">
        <v>5.0999999999999997E-2</v>
      </c>
    </row>
    <row r="5867" spans="1:2" x14ac:dyDescent="0.25">
      <c r="A5867" s="79">
        <v>42980.333333333336</v>
      </c>
      <c r="B5867" s="78">
        <v>3.6999999999999998E-2</v>
      </c>
    </row>
    <row r="5868" spans="1:2" x14ac:dyDescent="0.25">
      <c r="A5868" s="79">
        <v>42980.375</v>
      </c>
      <c r="B5868" s="78">
        <v>3.7999999999999999E-2</v>
      </c>
    </row>
    <row r="5869" spans="1:2" x14ac:dyDescent="0.25">
      <c r="A5869" s="79">
        <v>42980.416666666664</v>
      </c>
      <c r="B5869" s="78">
        <v>0.04</v>
      </c>
    </row>
    <row r="5870" spans="1:2" x14ac:dyDescent="0.25">
      <c r="A5870" s="79">
        <v>42980.458333333336</v>
      </c>
      <c r="B5870" s="78">
        <v>0.04</v>
      </c>
    </row>
    <row r="5871" spans="1:2" x14ac:dyDescent="0.25">
      <c r="A5871" s="79">
        <v>42980.5</v>
      </c>
      <c r="B5871" s="78">
        <v>0.04</v>
      </c>
    </row>
    <row r="5872" spans="1:2" x14ac:dyDescent="0.25">
      <c r="A5872" s="79">
        <v>42980.541666666664</v>
      </c>
      <c r="B5872" s="78">
        <v>4.1000000000000002E-2</v>
      </c>
    </row>
    <row r="5873" spans="1:2" x14ac:dyDescent="0.25">
      <c r="A5873" s="79">
        <v>42980.583333333336</v>
      </c>
      <c r="B5873" s="78">
        <v>4.1000000000000002E-2</v>
      </c>
    </row>
    <row r="5874" spans="1:2" x14ac:dyDescent="0.25">
      <c r="A5874" s="79">
        <v>42980.625</v>
      </c>
      <c r="B5874" s="78">
        <v>0.04</v>
      </c>
    </row>
    <row r="5875" spans="1:2" x14ac:dyDescent="0.25">
      <c r="A5875" s="79">
        <v>42980.666666666664</v>
      </c>
      <c r="B5875" s="78">
        <v>4.1000000000000002E-2</v>
      </c>
    </row>
    <row r="5876" spans="1:2" x14ac:dyDescent="0.25">
      <c r="A5876" s="79">
        <v>42980.708333333336</v>
      </c>
      <c r="B5876" s="78">
        <v>0.04</v>
      </c>
    </row>
    <row r="5877" spans="1:2" x14ac:dyDescent="0.25">
      <c r="A5877" s="79">
        <v>42980.75</v>
      </c>
      <c r="B5877" s="78">
        <v>0.04</v>
      </c>
    </row>
    <row r="5878" spans="1:2" x14ac:dyDescent="0.25">
      <c r="A5878" s="79">
        <v>42980.791666666664</v>
      </c>
      <c r="B5878" s="78">
        <v>0.57899999999999996</v>
      </c>
    </row>
    <row r="5879" spans="1:2" x14ac:dyDescent="0.25">
      <c r="A5879" s="79">
        <v>42980.833333333336</v>
      </c>
      <c r="B5879" s="78">
        <v>4.5810000000000004</v>
      </c>
    </row>
    <row r="5880" spans="1:2" x14ac:dyDescent="0.25">
      <c r="A5880" s="79">
        <v>42980.875</v>
      </c>
      <c r="B5880" s="78">
        <v>5.516</v>
      </c>
    </row>
    <row r="5881" spans="1:2" x14ac:dyDescent="0.25">
      <c r="A5881" s="79">
        <v>42980.916666666664</v>
      </c>
      <c r="B5881" s="78">
        <v>5.5309999999999997</v>
      </c>
    </row>
    <row r="5882" spans="1:2" x14ac:dyDescent="0.25">
      <c r="A5882" s="79">
        <v>42980.958333333336</v>
      </c>
      <c r="B5882" s="78">
        <v>5.516</v>
      </c>
    </row>
    <row r="5883" spans="1:2" x14ac:dyDescent="0.25">
      <c r="A5883" s="77">
        <v>42981</v>
      </c>
      <c r="B5883" s="78">
        <v>5.5010000000000003</v>
      </c>
    </row>
    <row r="5884" spans="1:2" x14ac:dyDescent="0.25">
      <c r="A5884" s="79">
        <v>42981.041666666664</v>
      </c>
      <c r="B5884" s="78">
        <v>5.508</v>
      </c>
    </row>
    <row r="5885" spans="1:2" x14ac:dyDescent="0.25">
      <c r="A5885" s="79">
        <v>42981.083333333336</v>
      </c>
      <c r="B5885" s="78">
        <v>5.5069999999999997</v>
      </c>
    </row>
    <row r="5886" spans="1:2" x14ac:dyDescent="0.25">
      <c r="A5886" s="79">
        <v>42981.125</v>
      </c>
      <c r="B5886" s="78">
        <v>5.5060000000000002</v>
      </c>
    </row>
    <row r="5887" spans="1:2" x14ac:dyDescent="0.25">
      <c r="A5887" s="79">
        <v>42981.166666666664</v>
      </c>
      <c r="B5887" s="78">
        <v>5.5090000000000003</v>
      </c>
    </row>
    <row r="5888" spans="1:2" x14ac:dyDescent="0.25">
      <c r="A5888" s="79">
        <v>42981.208333333336</v>
      </c>
      <c r="B5888" s="78">
        <v>3.6869999999999998</v>
      </c>
    </row>
    <row r="5889" spans="1:2" x14ac:dyDescent="0.25">
      <c r="A5889" s="79">
        <v>42981.25</v>
      </c>
      <c r="B5889" s="78">
        <v>1.444</v>
      </c>
    </row>
    <row r="5890" spans="1:2" x14ac:dyDescent="0.25">
      <c r="A5890" s="79">
        <v>42981.291666666664</v>
      </c>
      <c r="B5890" s="78">
        <v>7.5999999999999998E-2</v>
      </c>
    </row>
    <row r="5891" spans="1:2" x14ac:dyDescent="0.25">
      <c r="A5891" s="79">
        <v>42981.333333333336</v>
      </c>
      <c r="B5891" s="78">
        <v>3.5000000000000003E-2</v>
      </c>
    </row>
    <row r="5892" spans="1:2" x14ac:dyDescent="0.25">
      <c r="A5892" s="79">
        <v>42981.375</v>
      </c>
      <c r="B5892" s="78">
        <v>3.6999999999999998E-2</v>
      </c>
    </row>
    <row r="5893" spans="1:2" x14ac:dyDescent="0.25">
      <c r="A5893" s="79">
        <v>42981.416666666664</v>
      </c>
      <c r="B5893" s="78">
        <v>4.2000000000000003E-2</v>
      </c>
    </row>
    <row r="5894" spans="1:2" x14ac:dyDescent="0.25">
      <c r="A5894" s="79">
        <v>42981.458333333336</v>
      </c>
      <c r="B5894" s="78">
        <v>4.7E-2</v>
      </c>
    </row>
    <row r="5895" spans="1:2" x14ac:dyDescent="0.25">
      <c r="A5895" s="79">
        <v>42981.5</v>
      </c>
      <c r="B5895" s="78">
        <v>4.5999999999999999E-2</v>
      </c>
    </row>
    <row r="5896" spans="1:2" x14ac:dyDescent="0.25">
      <c r="A5896" s="79">
        <v>42981.541666666664</v>
      </c>
      <c r="B5896" s="78">
        <v>4.4999999999999998E-2</v>
      </c>
    </row>
    <row r="5897" spans="1:2" x14ac:dyDescent="0.25">
      <c r="A5897" s="79">
        <v>42981.583333333336</v>
      </c>
      <c r="B5897" s="78">
        <v>4.2000000000000003E-2</v>
      </c>
    </row>
    <row r="5898" spans="1:2" x14ac:dyDescent="0.25">
      <c r="A5898" s="79">
        <v>42981.625</v>
      </c>
      <c r="B5898" s="78">
        <v>4.2000000000000003E-2</v>
      </c>
    </row>
    <row r="5899" spans="1:2" x14ac:dyDescent="0.25">
      <c r="A5899" s="79">
        <v>42981.666666666664</v>
      </c>
      <c r="B5899" s="78">
        <v>4.2999999999999997E-2</v>
      </c>
    </row>
    <row r="5900" spans="1:2" x14ac:dyDescent="0.25">
      <c r="A5900" s="79">
        <v>42981.708333333336</v>
      </c>
      <c r="B5900" s="78">
        <v>4.2999999999999997E-2</v>
      </c>
    </row>
    <row r="5901" spans="1:2" x14ac:dyDescent="0.25">
      <c r="A5901" s="79">
        <v>42981.75</v>
      </c>
      <c r="B5901" s="78">
        <v>4.2999999999999997E-2</v>
      </c>
    </row>
    <row r="5902" spans="1:2" x14ac:dyDescent="0.25">
      <c r="A5902" s="79">
        <v>42981.791666666664</v>
      </c>
      <c r="B5902" s="78">
        <v>0.78700000000000003</v>
      </c>
    </row>
    <row r="5903" spans="1:2" x14ac:dyDescent="0.25">
      <c r="A5903" s="79">
        <v>42981.833333333336</v>
      </c>
      <c r="B5903" s="78">
        <v>4.6210000000000004</v>
      </c>
    </row>
    <row r="5904" spans="1:2" x14ac:dyDescent="0.25">
      <c r="A5904" s="79">
        <v>42981.875</v>
      </c>
      <c r="B5904" s="78">
        <v>5.5019999999999998</v>
      </c>
    </row>
    <row r="5905" spans="1:2" x14ac:dyDescent="0.25">
      <c r="A5905" s="79">
        <v>42981.916666666664</v>
      </c>
      <c r="B5905" s="78">
        <v>5.5090000000000003</v>
      </c>
    </row>
    <row r="5906" spans="1:2" x14ac:dyDescent="0.25">
      <c r="A5906" s="79">
        <v>42981.958333333336</v>
      </c>
      <c r="B5906" s="78">
        <v>5.5069999999999997</v>
      </c>
    </row>
    <row r="5907" spans="1:2" x14ac:dyDescent="0.25">
      <c r="A5907" s="77">
        <v>42982</v>
      </c>
      <c r="B5907" s="78">
        <v>5.5030000000000001</v>
      </c>
    </row>
    <row r="5908" spans="1:2" x14ac:dyDescent="0.25">
      <c r="A5908" s="79">
        <v>42982.041666666664</v>
      </c>
      <c r="B5908" s="78">
        <v>5.5</v>
      </c>
    </row>
    <row r="5909" spans="1:2" x14ac:dyDescent="0.25">
      <c r="A5909" s="79">
        <v>42982.083333333336</v>
      </c>
      <c r="B5909" s="78">
        <v>5.492</v>
      </c>
    </row>
    <row r="5910" spans="1:2" x14ac:dyDescent="0.25">
      <c r="A5910" s="79">
        <v>42982.125</v>
      </c>
      <c r="B5910" s="78">
        <v>5.4969999999999999</v>
      </c>
    </row>
    <row r="5911" spans="1:2" x14ac:dyDescent="0.25">
      <c r="A5911" s="79">
        <v>42982.166666666664</v>
      </c>
      <c r="B5911" s="78">
        <v>5.4980000000000002</v>
      </c>
    </row>
    <row r="5912" spans="1:2" x14ac:dyDescent="0.25">
      <c r="A5912" s="79">
        <v>42982.208333333336</v>
      </c>
      <c r="B5912" s="78">
        <v>3.8069999999999999</v>
      </c>
    </row>
    <row r="5913" spans="1:2" x14ac:dyDescent="0.25">
      <c r="A5913" s="79">
        <v>42982.25</v>
      </c>
      <c r="B5913" s="78">
        <v>1.444</v>
      </c>
    </row>
    <row r="5914" spans="1:2" x14ac:dyDescent="0.25">
      <c r="A5914" s="79">
        <v>42982.291666666664</v>
      </c>
      <c r="B5914" s="78">
        <v>0.11799999999999999</v>
      </c>
    </row>
    <row r="5915" spans="1:2" x14ac:dyDescent="0.25">
      <c r="A5915" s="79">
        <v>42982.333333333336</v>
      </c>
      <c r="B5915" s="78">
        <v>4.5999999999999999E-2</v>
      </c>
    </row>
    <row r="5916" spans="1:2" x14ac:dyDescent="0.25">
      <c r="A5916" s="79">
        <v>42982.375</v>
      </c>
      <c r="B5916" s="78">
        <v>4.8000000000000001E-2</v>
      </c>
    </row>
    <row r="5917" spans="1:2" x14ac:dyDescent="0.25">
      <c r="A5917" s="79">
        <v>42982.416666666664</v>
      </c>
      <c r="B5917" s="78">
        <v>5.5E-2</v>
      </c>
    </row>
    <row r="5918" spans="1:2" x14ac:dyDescent="0.25">
      <c r="A5918" s="79">
        <v>42982.458333333336</v>
      </c>
      <c r="B5918" s="78">
        <v>5.2999999999999999E-2</v>
      </c>
    </row>
    <row r="5919" spans="1:2" x14ac:dyDescent="0.25">
      <c r="A5919" s="79">
        <v>42982.5</v>
      </c>
      <c r="B5919" s="78">
        <v>5.0999999999999997E-2</v>
      </c>
    </row>
    <row r="5920" spans="1:2" x14ac:dyDescent="0.25">
      <c r="A5920" s="79">
        <v>42982.541666666664</v>
      </c>
      <c r="B5920" s="78">
        <v>4.9000000000000002E-2</v>
      </c>
    </row>
    <row r="5921" spans="1:2" x14ac:dyDescent="0.25">
      <c r="A5921" s="79">
        <v>42982.583333333336</v>
      </c>
      <c r="B5921" s="78">
        <v>4.9000000000000002E-2</v>
      </c>
    </row>
    <row r="5922" spans="1:2" x14ac:dyDescent="0.25">
      <c r="A5922" s="79">
        <v>42982.625</v>
      </c>
      <c r="B5922" s="78">
        <v>4.5999999999999999E-2</v>
      </c>
    </row>
    <row r="5923" spans="1:2" x14ac:dyDescent="0.25">
      <c r="A5923" s="79">
        <v>42982.666666666664</v>
      </c>
      <c r="B5923" s="78">
        <v>4.2000000000000003E-2</v>
      </c>
    </row>
    <row r="5924" spans="1:2" x14ac:dyDescent="0.25">
      <c r="A5924" s="79">
        <v>42982.708333333336</v>
      </c>
      <c r="B5924" s="78">
        <v>4.2000000000000003E-2</v>
      </c>
    </row>
    <row r="5925" spans="1:2" x14ac:dyDescent="0.25">
      <c r="A5925" s="79">
        <v>42982.75</v>
      </c>
      <c r="B5925" s="78">
        <v>4.1000000000000002E-2</v>
      </c>
    </row>
    <row r="5926" spans="1:2" x14ac:dyDescent="0.25">
      <c r="A5926" s="79">
        <v>42982.791666666664</v>
      </c>
      <c r="B5926" s="78">
        <v>0.91800000000000004</v>
      </c>
    </row>
    <row r="5927" spans="1:2" x14ac:dyDescent="0.25">
      <c r="A5927" s="79">
        <v>42982.833333333336</v>
      </c>
      <c r="B5927" s="78">
        <v>4.6689999999999996</v>
      </c>
    </row>
    <row r="5928" spans="1:2" x14ac:dyDescent="0.25">
      <c r="A5928" s="79">
        <v>42982.875</v>
      </c>
      <c r="B5928" s="78">
        <v>5.5129999999999999</v>
      </c>
    </row>
    <row r="5929" spans="1:2" x14ac:dyDescent="0.25">
      <c r="A5929" s="79">
        <v>42982.916666666664</v>
      </c>
      <c r="B5929" s="78">
        <v>5.5190000000000001</v>
      </c>
    </row>
    <row r="5930" spans="1:2" x14ac:dyDescent="0.25">
      <c r="A5930" s="79">
        <v>42982.958333333336</v>
      </c>
      <c r="B5930" s="78">
        <v>5.5149999999999997</v>
      </c>
    </row>
    <row r="5931" spans="1:2" x14ac:dyDescent="0.25">
      <c r="A5931" s="77">
        <v>42983</v>
      </c>
      <c r="B5931" s="78">
        <v>5.4960000000000004</v>
      </c>
    </row>
    <row r="5932" spans="1:2" x14ac:dyDescent="0.25">
      <c r="A5932" s="79">
        <v>42983.041666666664</v>
      </c>
      <c r="B5932" s="78">
        <v>5.5039999999999996</v>
      </c>
    </row>
    <row r="5933" spans="1:2" x14ac:dyDescent="0.25">
      <c r="A5933" s="79">
        <v>42983.083333333336</v>
      </c>
      <c r="B5933" s="78">
        <v>5.5110000000000001</v>
      </c>
    </row>
    <row r="5934" spans="1:2" x14ac:dyDescent="0.25">
      <c r="A5934" s="79">
        <v>42983.125</v>
      </c>
      <c r="B5934" s="78">
        <v>5.5110000000000001</v>
      </c>
    </row>
    <row r="5935" spans="1:2" x14ac:dyDescent="0.25">
      <c r="A5935" s="79">
        <v>42983.166666666664</v>
      </c>
      <c r="B5935" s="78">
        <v>5.5110000000000001</v>
      </c>
    </row>
    <row r="5936" spans="1:2" x14ac:dyDescent="0.25">
      <c r="A5936" s="79">
        <v>42983.208333333336</v>
      </c>
      <c r="B5936" s="78">
        <v>3.8889999999999998</v>
      </c>
    </row>
    <row r="5937" spans="1:2" x14ac:dyDescent="0.25">
      <c r="A5937" s="79">
        <v>42983.25</v>
      </c>
      <c r="B5937" s="78">
        <v>1.4510000000000001</v>
      </c>
    </row>
    <row r="5938" spans="1:2" x14ac:dyDescent="0.25">
      <c r="A5938" s="79">
        <v>42983.291666666664</v>
      </c>
      <c r="B5938" s="78">
        <v>0.14699999999999999</v>
      </c>
    </row>
    <row r="5939" spans="1:2" x14ac:dyDescent="0.25">
      <c r="A5939" s="79">
        <v>42983.333333333336</v>
      </c>
      <c r="B5939" s="78">
        <v>4.5999999999999999E-2</v>
      </c>
    </row>
    <row r="5940" spans="1:2" x14ac:dyDescent="0.25">
      <c r="A5940" s="79">
        <v>42983.375</v>
      </c>
      <c r="B5940" s="78">
        <v>4.7E-2</v>
      </c>
    </row>
    <row r="5941" spans="1:2" x14ac:dyDescent="0.25">
      <c r="A5941" s="79">
        <v>42983.416666666664</v>
      </c>
      <c r="B5941" s="78">
        <v>4.9000000000000002E-2</v>
      </c>
    </row>
    <row r="5942" spans="1:2" x14ac:dyDescent="0.25">
      <c r="A5942" s="79">
        <v>42983.458333333336</v>
      </c>
      <c r="B5942" s="78">
        <v>5.1999999999999998E-2</v>
      </c>
    </row>
    <row r="5943" spans="1:2" x14ac:dyDescent="0.25">
      <c r="A5943" s="79">
        <v>42983.5</v>
      </c>
      <c r="B5943" s="78">
        <v>5.2999999999999999E-2</v>
      </c>
    </row>
    <row r="5944" spans="1:2" x14ac:dyDescent="0.25">
      <c r="A5944" s="79">
        <v>42983.541666666664</v>
      </c>
      <c r="B5944" s="78">
        <v>5.0999999999999997E-2</v>
      </c>
    </row>
    <row r="5945" spans="1:2" x14ac:dyDescent="0.25">
      <c r="A5945" s="79">
        <v>42983.583333333336</v>
      </c>
      <c r="B5945" s="78">
        <v>0.05</v>
      </c>
    </row>
    <row r="5946" spans="1:2" x14ac:dyDescent="0.25">
      <c r="A5946" s="79">
        <v>42983.625</v>
      </c>
      <c r="B5946" s="78">
        <v>4.7E-2</v>
      </c>
    </row>
    <row r="5947" spans="1:2" x14ac:dyDescent="0.25">
      <c r="A5947" s="79">
        <v>42983.666666666664</v>
      </c>
      <c r="B5947" s="78">
        <v>4.4999999999999998E-2</v>
      </c>
    </row>
    <row r="5948" spans="1:2" x14ac:dyDescent="0.25">
      <c r="A5948" s="79">
        <v>42983.708333333336</v>
      </c>
      <c r="B5948" s="78">
        <v>4.4999999999999998E-2</v>
      </c>
    </row>
    <row r="5949" spans="1:2" x14ac:dyDescent="0.25">
      <c r="A5949" s="79">
        <v>42983.75</v>
      </c>
      <c r="B5949" s="78">
        <v>4.2999999999999997E-2</v>
      </c>
    </row>
    <row r="5950" spans="1:2" x14ac:dyDescent="0.25">
      <c r="A5950" s="79">
        <v>42983.791666666664</v>
      </c>
      <c r="B5950" s="78">
        <v>1.056</v>
      </c>
    </row>
    <row r="5951" spans="1:2" x14ac:dyDescent="0.25">
      <c r="A5951" s="79">
        <v>42983.833333333336</v>
      </c>
      <c r="B5951" s="78">
        <v>4.7190000000000003</v>
      </c>
    </row>
    <row r="5952" spans="1:2" x14ac:dyDescent="0.25">
      <c r="A5952" s="79">
        <v>42983.875</v>
      </c>
      <c r="B5952" s="78">
        <v>5.5110000000000001</v>
      </c>
    </row>
    <row r="5953" spans="1:2" x14ac:dyDescent="0.25">
      <c r="A5953" s="79">
        <v>42983.916666666664</v>
      </c>
      <c r="B5953" s="78">
        <v>5.516</v>
      </c>
    </row>
    <row r="5954" spans="1:2" x14ac:dyDescent="0.25">
      <c r="A5954" s="79">
        <v>42983.958333333336</v>
      </c>
      <c r="B5954" s="78">
        <v>5.4969999999999999</v>
      </c>
    </row>
    <row r="5955" spans="1:2" x14ac:dyDescent="0.25">
      <c r="A5955" s="77">
        <v>42984</v>
      </c>
      <c r="B5955" s="78">
        <v>5.5090000000000003</v>
      </c>
    </row>
    <row r="5956" spans="1:2" x14ac:dyDescent="0.25">
      <c r="A5956" s="79">
        <v>42984.041666666664</v>
      </c>
      <c r="B5956" s="78">
        <v>5.5149999999999997</v>
      </c>
    </row>
    <row r="5957" spans="1:2" x14ac:dyDescent="0.25">
      <c r="A5957" s="79">
        <v>42984.083333333336</v>
      </c>
      <c r="B5957" s="78">
        <v>5.5170000000000003</v>
      </c>
    </row>
    <row r="5958" spans="1:2" x14ac:dyDescent="0.25">
      <c r="A5958" s="79">
        <v>42984.125</v>
      </c>
      <c r="B5958" s="78">
        <v>5.5209999999999999</v>
      </c>
    </row>
    <row r="5959" spans="1:2" x14ac:dyDescent="0.25">
      <c r="A5959" s="79">
        <v>42984.166666666664</v>
      </c>
      <c r="B5959" s="78">
        <v>5.5220000000000002</v>
      </c>
    </row>
    <row r="5960" spans="1:2" x14ac:dyDescent="0.25">
      <c r="A5960" s="79">
        <v>42984.208333333336</v>
      </c>
      <c r="B5960" s="78">
        <v>3.968</v>
      </c>
    </row>
    <row r="5961" spans="1:2" x14ac:dyDescent="0.25">
      <c r="A5961" s="79">
        <v>42984.25</v>
      </c>
      <c r="B5961" s="78">
        <v>1.4490000000000001</v>
      </c>
    </row>
    <row r="5962" spans="1:2" x14ac:dyDescent="0.25">
      <c r="A5962" s="79">
        <v>42984.291666666664</v>
      </c>
      <c r="B5962" s="78">
        <v>0.17799999999999999</v>
      </c>
    </row>
    <row r="5963" spans="1:2" x14ac:dyDescent="0.25">
      <c r="A5963" s="79">
        <v>42984.333333333336</v>
      </c>
      <c r="B5963" s="78">
        <v>4.7E-2</v>
      </c>
    </row>
    <row r="5964" spans="1:2" x14ac:dyDescent="0.25">
      <c r="A5964" s="79">
        <v>42984.375</v>
      </c>
      <c r="B5964" s="78">
        <v>4.8000000000000001E-2</v>
      </c>
    </row>
    <row r="5965" spans="1:2" x14ac:dyDescent="0.25">
      <c r="A5965" s="79">
        <v>42984.416666666664</v>
      </c>
      <c r="B5965" s="78">
        <v>0.05</v>
      </c>
    </row>
    <row r="5966" spans="1:2" x14ac:dyDescent="0.25">
      <c r="A5966" s="79">
        <v>42984.458333333336</v>
      </c>
      <c r="B5966" s="78">
        <v>4.9000000000000002E-2</v>
      </c>
    </row>
    <row r="5967" spans="1:2" x14ac:dyDescent="0.25">
      <c r="A5967" s="79">
        <v>42984.5</v>
      </c>
      <c r="B5967" s="78">
        <v>5.2999999999999999E-2</v>
      </c>
    </row>
    <row r="5968" spans="1:2" x14ac:dyDescent="0.25">
      <c r="A5968" s="79">
        <v>42984.541666666664</v>
      </c>
      <c r="B5968" s="78">
        <v>5.2999999999999999E-2</v>
      </c>
    </row>
    <row r="5969" spans="1:2" x14ac:dyDescent="0.25">
      <c r="A5969" s="79">
        <v>42984.583333333336</v>
      </c>
      <c r="B5969" s="78">
        <v>4.8000000000000001E-2</v>
      </c>
    </row>
    <row r="5970" spans="1:2" x14ac:dyDescent="0.25">
      <c r="A5970" s="79">
        <v>42984.625</v>
      </c>
      <c r="B5970" s="78">
        <v>4.5999999999999999E-2</v>
      </c>
    </row>
    <row r="5971" spans="1:2" x14ac:dyDescent="0.25">
      <c r="A5971" s="79">
        <v>42984.666666666664</v>
      </c>
      <c r="B5971" s="78">
        <v>4.5999999999999999E-2</v>
      </c>
    </row>
    <row r="5972" spans="1:2" x14ac:dyDescent="0.25">
      <c r="A5972" s="79">
        <v>42984.708333333336</v>
      </c>
      <c r="B5972" s="78">
        <v>4.3999999999999997E-2</v>
      </c>
    </row>
    <row r="5973" spans="1:2" x14ac:dyDescent="0.25">
      <c r="A5973" s="79">
        <v>42984.75</v>
      </c>
      <c r="B5973" s="78">
        <v>4.2999999999999997E-2</v>
      </c>
    </row>
    <row r="5974" spans="1:2" x14ac:dyDescent="0.25">
      <c r="A5974" s="79">
        <v>42984.791666666664</v>
      </c>
      <c r="B5974" s="78">
        <v>1.1919999999999999</v>
      </c>
    </row>
    <row r="5975" spans="1:2" x14ac:dyDescent="0.25">
      <c r="A5975" s="79">
        <v>42984.833333333336</v>
      </c>
      <c r="B5975" s="78">
        <v>4.7889999999999997</v>
      </c>
    </row>
    <row r="5976" spans="1:2" x14ac:dyDescent="0.25">
      <c r="A5976" s="79">
        <v>42984.875</v>
      </c>
      <c r="B5976" s="78">
        <v>5.5069999999999997</v>
      </c>
    </row>
    <row r="5977" spans="1:2" x14ac:dyDescent="0.25">
      <c r="A5977" s="79">
        <v>42984.916666666664</v>
      </c>
      <c r="B5977" s="78">
        <v>5.5069999999999997</v>
      </c>
    </row>
    <row r="5978" spans="1:2" x14ac:dyDescent="0.25">
      <c r="A5978" s="79">
        <v>42984.958333333336</v>
      </c>
      <c r="B5978" s="78">
        <v>5.5119999999999996</v>
      </c>
    </row>
    <row r="5979" spans="1:2" x14ac:dyDescent="0.25">
      <c r="A5979" s="77">
        <v>42985</v>
      </c>
      <c r="B5979" s="78">
        <v>5.5140000000000002</v>
      </c>
    </row>
    <row r="5980" spans="1:2" x14ac:dyDescent="0.25">
      <c r="A5980" s="79">
        <v>42985.041666666664</v>
      </c>
      <c r="B5980" s="78">
        <v>5.5190000000000001</v>
      </c>
    </row>
    <row r="5981" spans="1:2" x14ac:dyDescent="0.25">
      <c r="A5981" s="79">
        <v>42985.083333333336</v>
      </c>
      <c r="B5981" s="78">
        <v>5.5179999999999998</v>
      </c>
    </row>
    <row r="5982" spans="1:2" x14ac:dyDescent="0.25">
      <c r="A5982" s="79">
        <v>42985.125</v>
      </c>
      <c r="B5982" s="78">
        <v>5.5129999999999999</v>
      </c>
    </row>
    <row r="5983" spans="1:2" x14ac:dyDescent="0.25">
      <c r="A5983" s="79">
        <v>42985.166666666664</v>
      </c>
      <c r="B5983" s="78">
        <v>5.5149999999999997</v>
      </c>
    </row>
    <row r="5984" spans="1:2" x14ac:dyDescent="0.25">
      <c r="A5984" s="79">
        <v>42985.208333333336</v>
      </c>
      <c r="B5984" s="78">
        <v>4.0940000000000003</v>
      </c>
    </row>
    <row r="5985" spans="1:2" x14ac:dyDescent="0.25">
      <c r="A5985" s="79">
        <v>42985.25</v>
      </c>
      <c r="B5985" s="78">
        <v>1.444</v>
      </c>
    </row>
    <row r="5986" spans="1:2" x14ac:dyDescent="0.25">
      <c r="A5986" s="79">
        <v>42985.291666666664</v>
      </c>
      <c r="B5986" s="78">
        <v>0.20699999999999999</v>
      </c>
    </row>
    <row r="5987" spans="1:2" x14ac:dyDescent="0.25">
      <c r="A5987" s="79">
        <v>42985.333333333336</v>
      </c>
      <c r="B5987" s="78">
        <v>4.4999999999999998E-2</v>
      </c>
    </row>
    <row r="5988" spans="1:2" x14ac:dyDescent="0.25">
      <c r="A5988" s="79">
        <v>42985.375</v>
      </c>
      <c r="B5988" s="78">
        <v>4.7E-2</v>
      </c>
    </row>
    <row r="5989" spans="1:2" x14ac:dyDescent="0.25">
      <c r="A5989" s="79">
        <v>42985.416666666664</v>
      </c>
      <c r="B5989" s="78">
        <v>4.9000000000000002E-2</v>
      </c>
    </row>
    <row r="5990" spans="1:2" x14ac:dyDescent="0.25">
      <c r="A5990" s="79">
        <v>42985.458333333336</v>
      </c>
      <c r="B5990" s="78">
        <v>4.9000000000000002E-2</v>
      </c>
    </row>
    <row r="5991" spans="1:2" x14ac:dyDescent="0.25">
      <c r="A5991" s="79">
        <v>42985.5</v>
      </c>
      <c r="B5991" s="78">
        <v>5.0999999999999997E-2</v>
      </c>
    </row>
    <row r="5992" spans="1:2" x14ac:dyDescent="0.25">
      <c r="A5992" s="79">
        <v>42985.541666666664</v>
      </c>
      <c r="B5992" s="78">
        <v>5.0999999999999997E-2</v>
      </c>
    </row>
    <row r="5993" spans="1:2" x14ac:dyDescent="0.25">
      <c r="A5993" s="79">
        <v>42985.583333333336</v>
      </c>
      <c r="B5993" s="78">
        <v>4.8000000000000001E-2</v>
      </c>
    </row>
    <row r="5994" spans="1:2" x14ac:dyDescent="0.25">
      <c r="A5994" s="79">
        <v>42985.625</v>
      </c>
      <c r="B5994" s="78">
        <v>4.5999999999999999E-2</v>
      </c>
    </row>
    <row r="5995" spans="1:2" x14ac:dyDescent="0.25">
      <c r="A5995" s="79">
        <v>42985.666666666664</v>
      </c>
      <c r="B5995" s="78">
        <v>4.9000000000000002E-2</v>
      </c>
    </row>
    <row r="5996" spans="1:2" x14ac:dyDescent="0.25">
      <c r="A5996" s="79">
        <v>42985.708333333336</v>
      </c>
      <c r="B5996" s="78">
        <v>4.4999999999999998E-2</v>
      </c>
    </row>
    <row r="5997" spans="1:2" x14ac:dyDescent="0.25">
      <c r="A5997" s="79">
        <v>42985.75</v>
      </c>
      <c r="B5997" s="78">
        <v>4.4999999999999998E-2</v>
      </c>
    </row>
    <row r="5998" spans="1:2" x14ac:dyDescent="0.25">
      <c r="A5998" s="79">
        <v>42985.791666666664</v>
      </c>
      <c r="B5998" s="78">
        <v>1.3280000000000001</v>
      </c>
    </row>
    <row r="5999" spans="1:2" x14ac:dyDescent="0.25">
      <c r="A5999" s="79">
        <v>42985.833333333336</v>
      </c>
      <c r="B5999" s="78">
        <v>4.8380000000000001</v>
      </c>
    </row>
    <row r="6000" spans="1:2" x14ac:dyDescent="0.25">
      <c r="A6000" s="79">
        <v>42985.875</v>
      </c>
      <c r="B6000" s="78">
        <v>5.51</v>
      </c>
    </row>
    <row r="6001" spans="1:2" x14ac:dyDescent="0.25">
      <c r="A6001" s="79">
        <v>42985.916666666664</v>
      </c>
      <c r="B6001" s="78">
        <v>5.5289999999999999</v>
      </c>
    </row>
    <row r="6002" spans="1:2" x14ac:dyDescent="0.25">
      <c r="A6002" s="79">
        <v>42985.958333333336</v>
      </c>
      <c r="B6002" s="78">
        <v>5.5259999999999998</v>
      </c>
    </row>
    <row r="6003" spans="1:2" x14ac:dyDescent="0.25">
      <c r="A6003" s="77">
        <v>42986</v>
      </c>
      <c r="B6003" s="78">
        <v>5.5140000000000002</v>
      </c>
    </row>
    <row r="6004" spans="1:2" x14ac:dyDescent="0.25">
      <c r="A6004" s="79">
        <v>42986.041666666664</v>
      </c>
      <c r="B6004" s="78">
        <v>5.516</v>
      </c>
    </row>
    <row r="6005" spans="1:2" x14ac:dyDescent="0.25">
      <c r="A6005" s="79">
        <v>42986.083333333336</v>
      </c>
      <c r="B6005" s="78">
        <v>5.5190000000000001</v>
      </c>
    </row>
    <row r="6006" spans="1:2" x14ac:dyDescent="0.25">
      <c r="A6006" s="79">
        <v>42986.125</v>
      </c>
      <c r="B6006" s="78">
        <v>5.516</v>
      </c>
    </row>
    <row r="6007" spans="1:2" x14ac:dyDescent="0.25">
      <c r="A6007" s="79">
        <v>42986.166666666664</v>
      </c>
      <c r="B6007" s="78">
        <v>5.5069999999999997</v>
      </c>
    </row>
    <row r="6008" spans="1:2" x14ac:dyDescent="0.25">
      <c r="A6008" s="79">
        <v>42986.208333333336</v>
      </c>
      <c r="B6008" s="78">
        <v>4.1500000000000004</v>
      </c>
    </row>
    <row r="6009" spans="1:2" x14ac:dyDescent="0.25">
      <c r="A6009" s="79">
        <v>42986.25</v>
      </c>
      <c r="B6009" s="78">
        <v>1.4259999999999999</v>
      </c>
    </row>
    <row r="6010" spans="1:2" x14ac:dyDescent="0.25">
      <c r="A6010" s="79">
        <v>42986.291666666664</v>
      </c>
      <c r="B6010" s="78">
        <v>0.23899999999999999</v>
      </c>
    </row>
    <row r="6011" spans="1:2" x14ac:dyDescent="0.25">
      <c r="A6011" s="79">
        <v>42986.333333333336</v>
      </c>
      <c r="B6011" s="78">
        <v>4.5999999999999999E-2</v>
      </c>
    </row>
    <row r="6012" spans="1:2" x14ac:dyDescent="0.25">
      <c r="A6012" s="79">
        <v>42986.375</v>
      </c>
      <c r="B6012" s="78">
        <v>4.8000000000000001E-2</v>
      </c>
    </row>
    <row r="6013" spans="1:2" x14ac:dyDescent="0.25">
      <c r="A6013" s="79">
        <v>42986.416666666664</v>
      </c>
      <c r="B6013" s="78">
        <v>5.2999999999999999E-2</v>
      </c>
    </row>
    <row r="6014" spans="1:2" x14ac:dyDescent="0.25">
      <c r="A6014" s="79">
        <v>42986.458333333336</v>
      </c>
      <c r="B6014" s="78">
        <v>0.05</v>
      </c>
    </row>
    <row r="6015" spans="1:2" x14ac:dyDescent="0.25">
      <c r="A6015" s="79">
        <v>42986.5</v>
      </c>
      <c r="B6015" s="78">
        <v>4.8000000000000001E-2</v>
      </c>
    </row>
    <row r="6016" spans="1:2" x14ac:dyDescent="0.25">
      <c r="A6016" s="79">
        <v>42986.541666666664</v>
      </c>
      <c r="B6016" s="78">
        <v>4.9000000000000002E-2</v>
      </c>
    </row>
    <row r="6017" spans="1:2" x14ac:dyDescent="0.25">
      <c r="A6017" s="79">
        <v>42986.583333333336</v>
      </c>
      <c r="B6017" s="78">
        <v>4.5999999999999999E-2</v>
      </c>
    </row>
    <row r="6018" spans="1:2" x14ac:dyDescent="0.25">
      <c r="A6018" s="79">
        <v>42986.625</v>
      </c>
      <c r="B6018" s="78">
        <v>4.2999999999999997E-2</v>
      </c>
    </row>
    <row r="6019" spans="1:2" x14ac:dyDescent="0.25">
      <c r="A6019" s="79">
        <v>42986.666666666664</v>
      </c>
      <c r="B6019" s="78">
        <v>4.1000000000000002E-2</v>
      </c>
    </row>
    <row r="6020" spans="1:2" x14ac:dyDescent="0.25">
      <c r="A6020" s="79">
        <v>42986.708333333336</v>
      </c>
      <c r="B6020" s="78">
        <v>0.04</v>
      </c>
    </row>
    <row r="6021" spans="1:2" x14ac:dyDescent="0.25">
      <c r="A6021" s="79">
        <v>42986.75</v>
      </c>
      <c r="B6021" s="78">
        <v>4.1000000000000002E-2</v>
      </c>
    </row>
    <row r="6022" spans="1:2" x14ac:dyDescent="0.25">
      <c r="A6022" s="79">
        <v>42986.791666666664</v>
      </c>
      <c r="B6022" s="78">
        <v>1.4590000000000001</v>
      </c>
    </row>
    <row r="6023" spans="1:2" x14ac:dyDescent="0.25">
      <c r="A6023" s="79">
        <v>42986.833333333336</v>
      </c>
      <c r="B6023" s="78">
        <v>4.8780000000000001</v>
      </c>
    </row>
    <row r="6024" spans="1:2" x14ac:dyDescent="0.25">
      <c r="A6024" s="79">
        <v>42986.875</v>
      </c>
      <c r="B6024" s="78">
        <v>5.5010000000000003</v>
      </c>
    </row>
    <row r="6025" spans="1:2" x14ac:dyDescent="0.25">
      <c r="A6025" s="79">
        <v>42986.916666666664</v>
      </c>
      <c r="B6025" s="78">
        <v>5.5090000000000003</v>
      </c>
    </row>
    <row r="6026" spans="1:2" x14ac:dyDescent="0.25">
      <c r="A6026" s="79">
        <v>42986.958333333336</v>
      </c>
      <c r="B6026" s="78">
        <v>5.51</v>
      </c>
    </row>
    <row r="6027" spans="1:2" x14ac:dyDescent="0.25">
      <c r="A6027" s="77">
        <v>42987</v>
      </c>
      <c r="B6027" s="78">
        <v>5.5149999999999997</v>
      </c>
    </row>
    <row r="6028" spans="1:2" x14ac:dyDescent="0.25">
      <c r="A6028" s="79">
        <v>42987.041666666664</v>
      </c>
      <c r="B6028" s="78">
        <v>5.5149999999999997</v>
      </c>
    </row>
    <row r="6029" spans="1:2" x14ac:dyDescent="0.25">
      <c r="A6029" s="79">
        <v>42987.083333333336</v>
      </c>
      <c r="B6029" s="78">
        <v>5.52</v>
      </c>
    </row>
    <row r="6030" spans="1:2" x14ac:dyDescent="0.25">
      <c r="A6030" s="79">
        <v>42987.125</v>
      </c>
      <c r="B6030" s="78">
        <v>5.51</v>
      </c>
    </row>
    <row r="6031" spans="1:2" x14ac:dyDescent="0.25">
      <c r="A6031" s="79">
        <v>42987.166666666664</v>
      </c>
      <c r="B6031" s="78">
        <v>5.508</v>
      </c>
    </row>
    <row r="6032" spans="1:2" x14ac:dyDescent="0.25">
      <c r="A6032" s="79">
        <v>42987.208333333336</v>
      </c>
      <c r="B6032" s="78">
        <v>4.2919999999999998</v>
      </c>
    </row>
    <row r="6033" spans="1:2" x14ac:dyDescent="0.25">
      <c r="A6033" s="79">
        <v>42987.25</v>
      </c>
      <c r="B6033" s="78">
        <v>1.4430000000000001</v>
      </c>
    </row>
    <row r="6034" spans="1:2" x14ac:dyDescent="0.25">
      <c r="A6034" s="79">
        <v>42987.291666666664</v>
      </c>
      <c r="B6034" s="78">
        <v>0.26300000000000001</v>
      </c>
    </row>
    <row r="6035" spans="1:2" x14ac:dyDescent="0.25">
      <c r="A6035" s="79">
        <v>42987.333333333336</v>
      </c>
      <c r="B6035" s="78">
        <v>3.5999999999999997E-2</v>
      </c>
    </row>
    <row r="6036" spans="1:2" x14ac:dyDescent="0.25">
      <c r="A6036" s="79">
        <v>42987.375</v>
      </c>
      <c r="B6036" s="78">
        <v>0.04</v>
      </c>
    </row>
    <row r="6037" spans="1:2" x14ac:dyDescent="0.25">
      <c r="A6037" s="79">
        <v>42987.416666666664</v>
      </c>
      <c r="B6037" s="78">
        <v>4.2000000000000003E-2</v>
      </c>
    </row>
    <row r="6038" spans="1:2" x14ac:dyDescent="0.25">
      <c r="A6038" s="79">
        <v>42987.458333333336</v>
      </c>
      <c r="B6038" s="78">
        <v>4.7E-2</v>
      </c>
    </row>
    <row r="6039" spans="1:2" x14ac:dyDescent="0.25">
      <c r="A6039" s="79">
        <v>42987.5</v>
      </c>
      <c r="B6039" s="78">
        <v>5.6000000000000001E-2</v>
      </c>
    </row>
    <row r="6040" spans="1:2" x14ac:dyDescent="0.25">
      <c r="A6040" s="79">
        <v>42987.541666666664</v>
      </c>
      <c r="B6040" s="78">
        <v>4.8000000000000001E-2</v>
      </c>
    </row>
    <row r="6041" spans="1:2" x14ac:dyDescent="0.25">
      <c r="A6041" s="79">
        <v>42987.583333333336</v>
      </c>
      <c r="B6041" s="78">
        <v>4.5999999999999999E-2</v>
      </c>
    </row>
    <row r="6042" spans="1:2" x14ac:dyDescent="0.25">
      <c r="A6042" s="79">
        <v>42987.625</v>
      </c>
      <c r="B6042" s="78">
        <v>4.4999999999999998E-2</v>
      </c>
    </row>
    <row r="6043" spans="1:2" x14ac:dyDescent="0.25">
      <c r="A6043" s="79">
        <v>42987.666666666664</v>
      </c>
      <c r="B6043" s="78">
        <v>4.3999999999999997E-2</v>
      </c>
    </row>
    <row r="6044" spans="1:2" x14ac:dyDescent="0.25">
      <c r="A6044" s="79">
        <v>42987.708333333336</v>
      </c>
      <c r="B6044" s="78">
        <v>4.4999999999999998E-2</v>
      </c>
    </row>
    <row r="6045" spans="1:2" x14ac:dyDescent="0.25">
      <c r="A6045" s="79">
        <v>42987.75</v>
      </c>
      <c r="B6045" s="78">
        <v>4.3999999999999997E-2</v>
      </c>
    </row>
    <row r="6046" spans="1:2" x14ac:dyDescent="0.25">
      <c r="A6046" s="79">
        <v>42987.791666666664</v>
      </c>
      <c r="B6046" s="78">
        <v>1.595</v>
      </c>
    </row>
    <row r="6047" spans="1:2" x14ac:dyDescent="0.25">
      <c r="A6047" s="79">
        <v>42987.833333333336</v>
      </c>
      <c r="B6047" s="78">
        <v>4.9260000000000002</v>
      </c>
    </row>
    <row r="6048" spans="1:2" x14ac:dyDescent="0.25">
      <c r="A6048" s="79">
        <v>42987.875</v>
      </c>
      <c r="B6048" s="78">
        <v>5.5010000000000003</v>
      </c>
    </row>
    <row r="6049" spans="1:2" x14ac:dyDescent="0.25">
      <c r="A6049" s="79">
        <v>42987.916666666664</v>
      </c>
      <c r="B6049" s="78">
        <v>5.516</v>
      </c>
    </row>
    <row r="6050" spans="1:2" x14ac:dyDescent="0.25">
      <c r="A6050" s="79">
        <v>42987.958333333336</v>
      </c>
      <c r="B6050" s="78">
        <v>5.4969999999999999</v>
      </c>
    </row>
    <row r="6051" spans="1:2" x14ac:dyDescent="0.25">
      <c r="A6051" s="77">
        <v>42988</v>
      </c>
      <c r="B6051" s="78">
        <v>5.5060000000000002</v>
      </c>
    </row>
    <row r="6052" spans="1:2" x14ac:dyDescent="0.25">
      <c r="A6052" s="79">
        <v>42988.041666666664</v>
      </c>
      <c r="B6052" s="78">
        <v>5.5170000000000003</v>
      </c>
    </row>
    <row r="6053" spans="1:2" x14ac:dyDescent="0.25">
      <c r="A6053" s="79">
        <v>42988.083333333336</v>
      </c>
      <c r="B6053" s="78">
        <v>5.5220000000000002</v>
      </c>
    </row>
    <row r="6054" spans="1:2" x14ac:dyDescent="0.25">
      <c r="A6054" s="79">
        <v>42988.125</v>
      </c>
      <c r="B6054" s="78">
        <v>5.5179999999999998</v>
      </c>
    </row>
    <row r="6055" spans="1:2" x14ac:dyDescent="0.25">
      <c r="A6055" s="79">
        <v>42988.166666666664</v>
      </c>
      <c r="B6055" s="78">
        <v>5.5209999999999999</v>
      </c>
    </row>
    <row r="6056" spans="1:2" x14ac:dyDescent="0.25">
      <c r="A6056" s="79">
        <v>42988.208333333336</v>
      </c>
      <c r="B6056" s="78">
        <v>4.375</v>
      </c>
    </row>
    <row r="6057" spans="1:2" x14ac:dyDescent="0.25">
      <c r="A6057" s="79">
        <v>42988.25</v>
      </c>
      <c r="B6057" s="78">
        <v>1.4630000000000001</v>
      </c>
    </row>
    <row r="6058" spans="1:2" x14ac:dyDescent="0.25">
      <c r="A6058" s="79">
        <v>42988.291666666664</v>
      </c>
      <c r="B6058" s="78">
        <v>0.29399999999999998</v>
      </c>
    </row>
    <row r="6059" spans="1:2" x14ac:dyDescent="0.25">
      <c r="A6059" s="79">
        <v>42988.333333333336</v>
      </c>
      <c r="B6059" s="78">
        <v>3.5000000000000003E-2</v>
      </c>
    </row>
    <row r="6060" spans="1:2" x14ac:dyDescent="0.25">
      <c r="A6060" s="79">
        <v>42988.375</v>
      </c>
      <c r="B6060" s="78">
        <v>3.5000000000000003E-2</v>
      </c>
    </row>
    <row r="6061" spans="1:2" x14ac:dyDescent="0.25">
      <c r="A6061" s="79">
        <v>42988.416666666664</v>
      </c>
      <c r="B6061" s="78">
        <v>3.7999999999999999E-2</v>
      </c>
    </row>
    <row r="6062" spans="1:2" x14ac:dyDescent="0.25">
      <c r="A6062" s="79">
        <v>42988.458333333336</v>
      </c>
      <c r="B6062" s="78">
        <v>0.04</v>
      </c>
    </row>
    <row r="6063" spans="1:2" x14ac:dyDescent="0.25">
      <c r="A6063" s="79">
        <v>42988.5</v>
      </c>
      <c r="B6063" s="78">
        <v>4.3999999999999997E-2</v>
      </c>
    </row>
    <row r="6064" spans="1:2" x14ac:dyDescent="0.25">
      <c r="A6064" s="79">
        <v>42988.541666666664</v>
      </c>
      <c r="B6064" s="78">
        <v>4.3999999999999997E-2</v>
      </c>
    </row>
    <row r="6065" spans="1:2" x14ac:dyDescent="0.25">
      <c r="A6065" s="79">
        <v>42988.583333333336</v>
      </c>
      <c r="B6065" s="78">
        <v>4.3999999999999997E-2</v>
      </c>
    </row>
    <row r="6066" spans="1:2" x14ac:dyDescent="0.25">
      <c r="A6066" s="79">
        <v>42988.625</v>
      </c>
      <c r="B6066" s="78">
        <v>4.4999999999999998E-2</v>
      </c>
    </row>
    <row r="6067" spans="1:2" x14ac:dyDescent="0.25">
      <c r="A6067" s="79">
        <v>42988.666666666664</v>
      </c>
      <c r="B6067" s="78">
        <v>4.4999999999999998E-2</v>
      </c>
    </row>
    <row r="6068" spans="1:2" x14ac:dyDescent="0.25">
      <c r="A6068" s="79">
        <v>42988.708333333336</v>
      </c>
      <c r="B6068" s="78">
        <v>4.4999999999999998E-2</v>
      </c>
    </row>
    <row r="6069" spans="1:2" x14ac:dyDescent="0.25">
      <c r="A6069" s="79">
        <v>42988.75</v>
      </c>
      <c r="B6069" s="78">
        <v>4.8000000000000001E-2</v>
      </c>
    </row>
    <row r="6070" spans="1:2" x14ac:dyDescent="0.25">
      <c r="A6070" s="79">
        <v>42988.791666666664</v>
      </c>
      <c r="B6070" s="78">
        <v>1.7330000000000001</v>
      </c>
    </row>
    <row r="6071" spans="1:2" x14ac:dyDescent="0.25">
      <c r="A6071" s="79">
        <v>42988.833333333336</v>
      </c>
      <c r="B6071" s="78">
        <v>4.9729999999999999</v>
      </c>
    </row>
    <row r="6072" spans="1:2" x14ac:dyDescent="0.25">
      <c r="A6072" s="79">
        <v>42988.875</v>
      </c>
      <c r="B6072" s="78">
        <v>5.4950000000000001</v>
      </c>
    </row>
    <row r="6073" spans="1:2" x14ac:dyDescent="0.25">
      <c r="A6073" s="79">
        <v>42988.916666666664</v>
      </c>
      <c r="B6073" s="78">
        <v>5.5069999999999997</v>
      </c>
    </row>
    <row r="6074" spans="1:2" x14ac:dyDescent="0.25">
      <c r="A6074" s="79">
        <v>42988.958333333336</v>
      </c>
      <c r="B6074" s="78">
        <v>5.492</v>
      </c>
    </row>
    <row r="6075" spans="1:2" x14ac:dyDescent="0.25">
      <c r="A6075" s="77">
        <v>42989</v>
      </c>
      <c r="B6075" s="78">
        <v>5.5039999999999996</v>
      </c>
    </row>
    <row r="6076" spans="1:2" x14ac:dyDescent="0.25">
      <c r="A6076" s="79">
        <v>42989.041666666664</v>
      </c>
      <c r="B6076" s="78">
        <v>5.5049999999999999</v>
      </c>
    </row>
    <row r="6077" spans="1:2" x14ac:dyDescent="0.25">
      <c r="A6077" s="79">
        <v>42989.083333333336</v>
      </c>
      <c r="B6077" s="78">
        <v>5.4969999999999999</v>
      </c>
    </row>
    <row r="6078" spans="1:2" x14ac:dyDescent="0.25">
      <c r="A6078" s="79">
        <v>42989.125</v>
      </c>
      <c r="B6078" s="78">
        <v>5.5019999999999998</v>
      </c>
    </row>
    <row r="6079" spans="1:2" x14ac:dyDescent="0.25">
      <c r="A6079" s="79">
        <v>42989.166666666664</v>
      </c>
      <c r="B6079" s="78">
        <v>5.5039999999999996</v>
      </c>
    </row>
    <row r="6080" spans="1:2" x14ac:dyDescent="0.25">
      <c r="A6080" s="79">
        <v>42989.208333333336</v>
      </c>
      <c r="B6080" s="78">
        <v>4.42</v>
      </c>
    </row>
    <row r="6081" spans="1:2" x14ac:dyDescent="0.25">
      <c r="A6081" s="79">
        <v>42989.25</v>
      </c>
      <c r="B6081" s="78">
        <v>1.4530000000000001</v>
      </c>
    </row>
    <row r="6082" spans="1:2" x14ac:dyDescent="0.25">
      <c r="A6082" s="79">
        <v>42989.291666666664</v>
      </c>
      <c r="B6082" s="78">
        <v>0.33500000000000002</v>
      </c>
    </row>
    <row r="6083" spans="1:2" x14ac:dyDescent="0.25">
      <c r="A6083" s="79">
        <v>42989.333333333336</v>
      </c>
      <c r="B6083" s="78">
        <v>4.7E-2</v>
      </c>
    </row>
    <row r="6084" spans="1:2" x14ac:dyDescent="0.25">
      <c r="A6084" s="79">
        <v>42989.375</v>
      </c>
      <c r="B6084" s="78">
        <v>4.8000000000000001E-2</v>
      </c>
    </row>
    <row r="6085" spans="1:2" x14ac:dyDescent="0.25">
      <c r="A6085" s="79">
        <v>42989.416666666664</v>
      </c>
      <c r="B6085" s="78">
        <v>5.1999999999999998E-2</v>
      </c>
    </row>
    <row r="6086" spans="1:2" x14ac:dyDescent="0.25">
      <c r="A6086" s="79">
        <v>42989.458333333336</v>
      </c>
      <c r="B6086" s="78">
        <v>5.5E-2</v>
      </c>
    </row>
    <row r="6087" spans="1:2" x14ac:dyDescent="0.25">
      <c r="A6087" s="79">
        <v>42989.5</v>
      </c>
      <c r="B6087" s="78">
        <v>5.2999999999999999E-2</v>
      </c>
    </row>
    <row r="6088" spans="1:2" x14ac:dyDescent="0.25">
      <c r="A6088" s="79">
        <v>42989.541666666664</v>
      </c>
      <c r="B6088" s="78">
        <v>5.1999999999999998E-2</v>
      </c>
    </row>
    <row r="6089" spans="1:2" x14ac:dyDescent="0.25">
      <c r="A6089" s="79">
        <v>42989.583333333336</v>
      </c>
      <c r="B6089" s="78">
        <v>5.0999999999999997E-2</v>
      </c>
    </row>
    <row r="6090" spans="1:2" x14ac:dyDescent="0.25">
      <c r="A6090" s="79">
        <v>42989.625</v>
      </c>
      <c r="B6090" s="78">
        <v>4.7E-2</v>
      </c>
    </row>
    <row r="6091" spans="1:2" x14ac:dyDescent="0.25">
      <c r="A6091" s="79">
        <v>42989.666666666664</v>
      </c>
      <c r="B6091" s="78">
        <v>4.2000000000000003E-2</v>
      </c>
    </row>
    <row r="6092" spans="1:2" x14ac:dyDescent="0.25">
      <c r="A6092" s="79">
        <v>42989.708333333336</v>
      </c>
      <c r="B6092" s="78">
        <v>4.2000000000000003E-2</v>
      </c>
    </row>
    <row r="6093" spans="1:2" x14ac:dyDescent="0.25">
      <c r="A6093" s="79">
        <v>42989.75</v>
      </c>
      <c r="B6093" s="78">
        <v>3.9E-2</v>
      </c>
    </row>
    <row r="6094" spans="1:2" x14ac:dyDescent="0.25">
      <c r="A6094" s="79">
        <v>42989.791666666664</v>
      </c>
      <c r="B6094" s="78">
        <v>1.8620000000000001</v>
      </c>
    </row>
    <row r="6095" spans="1:2" x14ac:dyDescent="0.25">
      <c r="A6095" s="79">
        <v>42989.833333333336</v>
      </c>
      <c r="B6095" s="78">
        <v>5.0270000000000001</v>
      </c>
    </row>
    <row r="6096" spans="1:2" x14ac:dyDescent="0.25">
      <c r="A6096" s="79">
        <v>42989.875</v>
      </c>
      <c r="B6096" s="78">
        <v>5.5170000000000003</v>
      </c>
    </row>
    <row r="6097" spans="1:2" x14ac:dyDescent="0.25">
      <c r="A6097" s="79">
        <v>42989.916666666664</v>
      </c>
      <c r="B6097" s="78">
        <v>5.5149999999999997</v>
      </c>
    </row>
    <row r="6098" spans="1:2" x14ac:dyDescent="0.25">
      <c r="A6098" s="79">
        <v>42989.958333333336</v>
      </c>
      <c r="B6098" s="78">
        <v>5.492</v>
      </c>
    </row>
    <row r="6099" spans="1:2" x14ac:dyDescent="0.25">
      <c r="A6099" s="77">
        <v>42990</v>
      </c>
      <c r="B6099" s="78">
        <v>5.4960000000000004</v>
      </c>
    </row>
    <row r="6100" spans="1:2" x14ac:dyDescent="0.25">
      <c r="A6100" s="79">
        <v>42990.041666666664</v>
      </c>
      <c r="B6100" s="78">
        <v>5.5039999999999996</v>
      </c>
    </row>
    <row r="6101" spans="1:2" x14ac:dyDescent="0.25">
      <c r="A6101" s="79">
        <v>42990.083333333336</v>
      </c>
      <c r="B6101" s="78">
        <v>5.5110000000000001</v>
      </c>
    </row>
    <row r="6102" spans="1:2" x14ac:dyDescent="0.25">
      <c r="A6102" s="79">
        <v>42990.125</v>
      </c>
      <c r="B6102" s="78">
        <v>5.5110000000000001</v>
      </c>
    </row>
    <row r="6103" spans="1:2" x14ac:dyDescent="0.25">
      <c r="A6103" s="79">
        <v>42990.166666666664</v>
      </c>
      <c r="B6103" s="78">
        <v>5.51</v>
      </c>
    </row>
    <row r="6104" spans="1:2" x14ac:dyDescent="0.25">
      <c r="A6104" s="79">
        <v>42990.208333333336</v>
      </c>
      <c r="B6104" s="78">
        <v>4.5629999999999997</v>
      </c>
    </row>
    <row r="6105" spans="1:2" x14ac:dyDescent="0.25">
      <c r="A6105" s="79">
        <v>42990.25</v>
      </c>
      <c r="B6105" s="78">
        <v>1.4510000000000001</v>
      </c>
    </row>
    <row r="6106" spans="1:2" x14ac:dyDescent="0.25">
      <c r="A6106" s="79">
        <v>42990.291666666664</v>
      </c>
      <c r="B6106" s="78">
        <v>0.14699999999999999</v>
      </c>
    </row>
    <row r="6107" spans="1:2" x14ac:dyDescent="0.25">
      <c r="A6107" s="79">
        <v>42990.333333333336</v>
      </c>
      <c r="B6107" s="78">
        <v>4.5999999999999999E-2</v>
      </c>
    </row>
    <row r="6108" spans="1:2" x14ac:dyDescent="0.25">
      <c r="A6108" s="79">
        <v>42990.375</v>
      </c>
      <c r="B6108" s="78">
        <v>4.7E-2</v>
      </c>
    </row>
    <row r="6109" spans="1:2" x14ac:dyDescent="0.25">
      <c r="A6109" s="79">
        <v>42990.416666666664</v>
      </c>
      <c r="B6109" s="78">
        <v>0.05</v>
      </c>
    </row>
    <row r="6110" spans="1:2" x14ac:dyDescent="0.25">
      <c r="A6110" s="79">
        <v>42990.458333333336</v>
      </c>
      <c r="B6110" s="78">
        <v>5.2999999999999999E-2</v>
      </c>
    </row>
    <row r="6111" spans="1:2" x14ac:dyDescent="0.25">
      <c r="A6111" s="79">
        <v>42990.5</v>
      </c>
      <c r="B6111" s="78">
        <v>5.2999999999999999E-2</v>
      </c>
    </row>
    <row r="6112" spans="1:2" x14ac:dyDescent="0.25">
      <c r="A6112" s="79">
        <v>42990.541666666664</v>
      </c>
      <c r="B6112" s="78">
        <v>5.0999999999999997E-2</v>
      </c>
    </row>
    <row r="6113" spans="1:2" x14ac:dyDescent="0.25">
      <c r="A6113" s="79">
        <v>42990.583333333336</v>
      </c>
      <c r="B6113" s="78">
        <v>0.05</v>
      </c>
    </row>
    <row r="6114" spans="1:2" x14ac:dyDescent="0.25">
      <c r="A6114" s="79">
        <v>42990.625</v>
      </c>
      <c r="B6114" s="78">
        <v>4.7E-2</v>
      </c>
    </row>
    <row r="6115" spans="1:2" x14ac:dyDescent="0.25">
      <c r="A6115" s="79">
        <v>42990.666666666664</v>
      </c>
      <c r="B6115" s="78">
        <v>4.4999999999999998E-2</v>
      </c>
    </row>
    <row r="6116" spans="1:2" x14ac:dyDescent="0.25">
      <c r="A6116" s="79">
        <v>42990.708333333336</v>
      </c>
      <c r="B6116" s="78">
        <v>4.3999999999999997E-2</v>
      </c>
    </row>
    <row r="6117" spans="1:2" x14ac:dyDescent="0.25">
      <c r="A6117" s="79">
        <v>42990.75</v>
      </c>
      <c r="B6117" s="78">
        <v>4.2000000000000003E-2</v>
      </c>
    </row>
    <row r="6118" spans="1:2" x14ac:dyDescent="0.25">
      <c r="A6118" s="79">
        <v>42990.791666666664</v>
      </c>
      <c r="B6118" s="78">
        <v>1.9970000000000001</v>
      </c>
    </row>
    <row r="6119" spans="1:2" x14ac:dyDescent="0.25">
      <c r="A6119" s="79">
        <v>42990.833333333336</v>
      </c>
      <c r="B6119" s="78">
        <v>4.7190000000000003</v>
      </c>
    </row>
    <row r="6120" spans="1:2" x14ac:dyDescent="0.25">
      <c r="A6120" s="79">
        <v>42990.875</v>
      </c>
      <c r="B6120" s="78">
        <v>5.51</v>
      </c>
    </row>
    <row r="6121" spans="1:2" x14ac:dyDescent="0.25">
      <c r="A6121" s="79">
        <v>42990.916666666664</v>
      </c>
      <c r="B6121" s="78">
        <v>5.516</v>
      </c>
    </row>
    <row r="6122" spans="1:2" x14ac:dyDescent="0.25">
      <c r="A6122" s="79">
        <v>42990.958333333336</v>
      </c>
      <c r="B6122" s="78">
        <v>5.4969999999999999</v>
      </c>
    </row>
    <row r="6123" spans="1:2" x14ac:dyDescent="0.25">
      <c r="A6123" s="77">
        <v>42991</v>
      </c>
      <c r="B6123" s="78">
        <v>5.5060000000000002</v>
      </c>
    </row>
    <row r="6124" spans="1:2" x14ac:dyDescent="0.25">
      <c r="A6124" s="79">
        <v>42991.041666666664</v>
      </c>
      <c r="B6124" s="78">
        <v>5.5060000000000002</v>
      </c>
    </row>
    <row r="6125" spans="1:2" x14ac:dyDescent="0.25">
      <c r="A6125" s="79">
        <v>42991.083333333336</v>
      </c>
      <c r="B6125" s="78">
        <v>5.5069999999999997</v>
      </c>
    </row>
    <row r="6126" spans="1:2" x14ac:dyDescent="0.25">
      <c r="A6126" s="79">
        <v>42991.125</v>
      </c>
      <c r="B6126" s="78">
        <v>5.5069999999999997</v>
      </c>
    </row>
    <row r="6127" spans="1:2" x14ac:dyDescent="0.25">
      <c r="A6127" s="79">
        <v>42991.166666666664</v>
      </c>
      <c r="B6127" s="78">
        <v>5.508</v>
      </c>
    </row>
    <row r="6128" spans="1:2" x14ac:dyDescent="0.25">
      <c r="A6128" s="79">
        <v>42991.208333333336</v>
      </c>
      <c r="B6128" s="78">
        <v>4.625</v>
      </c>
    </row>
    <row r="6129" spans="1:2" x14ac:dyDescent="0.25">
      <c r="A6129" s="79">
        <v>42991.25</v>
      </c>
      <c r="B6129" s="78">
        <v>1.4410000000000001</v>
      </c>
    </row>
    <row r="6130" spans="1:2" x14ac:dyDescent="0.25">
      <c r="A6130" s="79">
        <v>42991.291666666664</v>
      </c>
      <c r="B6130" s="78">
        <v>0.39900000000000002</v>
      </c>
    </row>
    <row r="6131" spans="1:2" x14ac:dyDescent="0.25">
      <c r="A6131" s="79">
        <v>42991.333333333336</v>
      </c>
      <c r="B6131" s="78">
        <v>4.5999999999999999E-2</v>
      </c>
    </row>
    <row r="6132" spans="1:2" x14ac:dyDescent="0.25">
      <c r="A6132" s="79">
        <v>42991.375</v>
      </c>
      <c r="B6132" s="78">
        <v>4.7E-2</v>
      </c>
    </row>
    <row r="6133" spans="1:2" x14ac:dyDescent="0.25">
      <c r="A6133" s="79">
        <v>42991.416666666664</v>
      </c>
      <c r="B6133" s="78">
        <v>5.0999999999999997E-2</v>
      </c>
    </row>
    <row r="6134" spans="1:2" x14ac:dyDescent="0.25">
      <c r="A6134" s="79">
        <v>42991.458333333336</v>
      </c>
      <c r="B6134" s="78">
        <v>5.8999999999999997E-2</v>
      </c>
    </row>
    <row r="6135" spans="1:2" x14ac:dyDescent="0.25">
      <c r="A6135" s="79">
        <v>42991.5</v>
      </c>
      <c r="B6135" s="78">
        <v>4.9000000000000002E-2</v>
      </c>
    </row>
    <row r="6136" spans="1:2" x14ac:dyDescent="0.25">
      <c r="A6136" s="79">
        <v>42991.541666666664</v>
      </c>
      <c r="B6136" s="78">
        <v>5.0999999999999997E-2</v>
      </c>
    </row>
    <row r="6137" spans="1:2" x14ac:dyDescent="0.25">
      <c r="A6137" s="79">
        <v>42991.583333333336</v>
      </c>
      <c r="B6137" s="78">
        <v>4.8000000000000001E-2</v>
      </c>
    </row>
    <row r="6138" spans="1:2" x14ac:dyDescent="0.25">
      <c r="A6138" s="79">
        <v>42991.625</v>
      </c>
      <c r="B6138" s="78">
        <v>4.5999999999999999E-2</v>
      </c>
    </row>
    <row r="6139" spans="1:2" x14ac:dyDescent="0.25">
      <c r="A6139" s="79">
        <v>42991.666666666664</v>
      </c>
      <c r="B6139" s="78">
        <v>4.5999999999999999E-2</v>
      </c>
    </row>
    <row r="6140" spans="1:2" x14ac:dyDescent="0.25">
      <c r="A6140" s="79">
        <v>42991.708333333336</v>
      </c>
      <c r="B6140" s="78">
        <v>4.4999999999999998E-2</v>
      </c>
    </row>
    <row r="6141" spans="1:2" x14ac:dyDescent="0.25">
      <c r="A6141" s="79">
        <v>42991.75</v>
      </c>
      <c r="B6141" s="78">
        <v>4.2000000000000003E-2</v>
      </c>
    </row>
    <row r="6142" spans="1:2" x14ac:dyDescent="0.25">
      <c r="A6142" s="79">
        <v>42991.791666666664</v>
      </c>
      <c r="B6142" s="78">
        <v>2.14</v>
      </c>
    </row>
    <row r="6143" spans="1:2" x14ac:dyDescent="0.25">
      <c r="A6143" s="79">
        <v>42991.833333333336</v>
      </c>
      <c r="B6143" s="78">
        <v>5.0999999999999996</v>
      </c>
    </row>
    <row r="6144" spans="1:2" x14ac:dyDescent="0.25">
      <c r="A6144" s="79">
        <v>42991.875</v>
      </c>
      <c r="B6144" s="78">
        <v>5.5019999999999998</v>
      </c>
    </row>
    <row r="6145" spans="1:2" x14ac:dyDescent="0.25">
      <c r="A6145" s="79">
        <v>42991.916666666664</v>
      </c>
      <c r="B6145" s="78">
        <v>5.516</v>
      </c>
    </row>
    <row r="6146" spans="1:2" x14ac:dyDescent="0.25">
      <c r="A6146" s="79">
        <v>42991.958333333336</v>
      </c>
      <c r="B6146" s="78">
        <v>5.5069999999999997</v>
      </c>
    </row>
    <row r="6147" spans="1:2" x14ac:dyDescent="0.25">
      <c r="A6147" s="77">
        <v>42992</v>
      </c>
      <c r="B6147" s="78">
        <v>5.4950000000000001</v>
      </c>
    </row>
    <row r="6148" spans="1:2" x14ac:dyDescent="0.25">
      <c r="A6148" s="79">
        <v>42992.041666666664</v>
      </c>
      <c r="B6148" s="78">
        <v>5.5</v>
      </c>
    </row>
    <row r="6149" spans="1:2" x14ac:dyDescent="0.25">
      <c r="A6149" s="79">
        <v>42992.083333333336</v>
      </c>
      <c r="B6149" s="78">
        <v>5.508</v>
      </c>
    </row>
    <row r="6150" spans="1:2" x14ac:dyDescent="0.25">
      <c r="A6150" s="79">
        <v>42992.125</v>
      </c>
      <c r="B6150" s="78">
        <v>5.5110000000000001</v>
      </c>
    </row>
    <row r="6151" spans="1:2" x14ac:dyDescent="0.25">
      <c r="A6151" s="79">
        <v>42992.166666666664</v>
      </c>
      <c r="B6151" s="78">
        <v>5.5129999999999999</v>
      </c>
    </row>
    <row r="6152" spans="1:2" x14ac:dyDescent="0.25">
      <c r="A6152" s="79">
        <v>42992.208333333336</v>
      </c>
      <c r="B6152" s="78">
        <v>4.09</v>
      </c>
    </row>
    <row r="6153" spans="1:2" x14ac:dyDescent="0.25">
      <c r="A6153" s="79">
        <v>42992.25</v>
      </c>
      <c r="B6153" s="78">
        <v>1.4390000000000001</v>
      </c>
    </row>
    <row r="6154" spans="1:2" x14ac:dyDescent="0.25">
      <c r="A6154" s="79">
        <v>42992.291666666664</v>
      </c>
      <c r="B6154" s="78">
        <v>0.42699999999999999</v>
      </c>
    </row>
    <row r="6155" spans="1:2" x14ac:dyDescent="0.25">
      <c r="A6155" s="79">
        <v>42992.333333333336</v>
      </c>
      <c r="B6155" s="78">
        <v>4.7E-2</v>
      </c>
    </row>
    <row r="6156" spans="1:2" x14ac:dyDescent="0.25">
      <c r="A6156" s="79">
        <v>42992.375</v>
      </c>
      <c r="B6156" s="78">
        <v>5.2999999999999999E-2</v>
      </c>
    </row>
    <row r="6157" spans="1:2" x14ac:dyDescent="0.25">
      <c r="A6157" s="79">
        <v>42992.416666666664</v>
      </c>
      <c r="B6157" s="78">
        <v>5.1999999999999998E-2</v>
      </c>
    </row>
    <row r="6158" spans="1:2" x14ac:dyDescent="0.25">
      <c r="A6158" s="79">
        <v>42992.458333333336</v>
      </c>
      <c r="B6158" s="78">
        <v>5.1999999999999998E-2</v>
      </c>
    </row>
    <row r="6159" spans="1:2" x14ac:dyDescent="0.25">
      <c r="A6159" s="79">
        <v>42992.5</v>
      </c>
      <c r="B6159" s="78">
        <v>5.2999999999999999E-2</v>
      </c>
    </row>
    <row r="6160" spans="1:2" x14ac:dyDescent="0.25">
      <c r="A6160" s="79">
        <v>42992.541666666664</v>
      </c>
      <c r="B6160" s="78">
        <v>5.3999999999999999E-2</v>
      </c>
    </row>
    <row r="6161" spans="1:2" x14ac:dyDescent="0.25">
      <c r="A6161" s="79">
        <v>42992.583333333336</v>
      </c>
      <c r="B6161" s="78">
        <v>5.0999999999999997E-2</v>
      </c>
    </row>
    <row r="6162" spans="1:2" x14ac:dyDescent="0.25">
      <c r="A6162" s="79">
        <v>42992.625</v>
      </c>
      <c r="B6162" s="78">
        <v>4.9000000000000002E-2</v>
      </c>
    </row>
    <row r="6163" spans="1:2" x14ac:dyDescent="0.25">
      <c r="A6163" s="79">
        <v>42992.666666666664</v>
      </c>
      <c r="B6163" s="78">
        <v>4.7E-2</v>
      </c>
    </row>
    <row r="6164" spans="1:2" x14ac:dyDescent="0.25">
      <c r="A6164" s="79">
        <v>42992.708333333336</v>
      </c>
      <c r="B6164" s="78">
        <v>4.7E-2</v>
      </c>
    </row>
    <row r="6165" spans="1:2" x14ac:dyDescent="0.25">
      <c r="A6165" s="79">
        <v>42992.75</v>
      </c>
      <c r="B6165" s="78">
        <v>4.8000000000000001E-2</v>
      </c>
    </row>
    <row r="6166" spans="1:2" x14ac:dyDescent="0.25">
      <c r="A6166" s="79">
        <v>42992.791666666664</v>
      </c>
      <c r="B6166" s="78">
        <v>1.33</v>
      </c>
    </row>
    <row r="6167" spans="1:2" x14ac:dyDescent="0.25">
      <c r="A6167" s="79">
        <v>42992.833333333336</v>
      </c>
      <c r="B6167" s="78">
        <v>5.1680000000000001</v>
      </c>
    </row>
    <row r="6168" spans="1:2" x14ac:dyDescent="0.25">
      <c r="A6168" s="79">
        <v>42992.875</v>
      </c>
      <c r="B6168" s="78">
        <v>5.4969999999999999</v>
      </c>
    </row>
    <row r="6169" spans="1:2" x14ac:dyDescent="0.25">
      <c r="A6169" s="79">
        <v>42992.916666666664</v>
      </c>
      <c r="B6169" s="78">
        <v>5.5170000000000003</v>
      </c>
    </row>
    <row r="6170" spans="1:2" x14ac:dyDescent="0.25">
      <c r="A6170" s="79">
        <v>42992.958333333336</v>
      </c>
      <c r="B6170" s="78">
        <v>5.5039999999999996</v>
      </c>
    </row>
    <row r="6171" spans="1:2" x14ac:dyDescent="0.25">
      <c r="A6171" s="77">
        <v>42993</v>
      </c>
      <c r="B6171" s="78">
        <v>5.5060000000000002</v>
      </c>
    </row>
    <row r="6172" spans="1:2" x14ac:dyDescent="0.25">
      <c r="A6172" s="79">
        <v>42993.041666666664</v>
      </c>
      <c r="B6172" s="78">
        <v>5.5170000000000003</v>
      </c>
    </row>
    <row r="6173" spans="1:2" x14ac:dyDescent="0.25">
      <c r="A6173" s="79">
        <v>42993.083333333336</v>
      </c>
      <c r="B6173" s="78">
        <v>5.5229999999999997</v>
      </c>
    </row>
    <row r="6174" spans="1:2" x14ac:dyDescent="0.25">
      <c r="A6174" s="79">
        <v>42993.125</v>
      </c>
      <c r="B6174" s="78">
        <v>5.5179999999999998</v>
      </c>
    </row>
    <row r="6175" spans="1:2" x14ac:dyDescent="0.25">
      <c r="A6175" s="79">
        <v>42993.166666666664</v>
      </c>
      <c r="B6175" s="78">
        <v>5.5209999999999999</v>
      </c>
    </row>
    <row r="6176" spans="1:2" x14ac:dyDescent="0.25">
      <c r="A6176" s="79">
        <v>42993.208333333336</v>
      </c>
      <c r="B6176" s="78">
        <v>4.78</v>
      </c>
    </row>
    <row r="6177" spans="1:2" x14ac:dyDescent="0.25">
      <c r="A6177" s="79">
        <v>42993.25</v>
      </c>
      <c r="B6177" s="78">
        <v>1.464</v>
      </c>
    </row>
    <row r="6178" spans="1:2" x14ac:dyDescent="0.25">
      <c r="A6178" s="79">
        <v>42993.291666666664</v>
      </c>
      <c r="B6178" s="78">
        <v>0.29599999999999999</v>
      </c>
    </row>
    <row r="6179" spans="1:2" x14ac:dyDescent="0.25">
      <c r="A6179" s="79">
        <v>42993.333333333336</v>
      </c>
      <c r="B6179" s="78">
        <v>3.6999999999999998E-2</v>
      </c>
    </row>
    <row r="6180" spans="1:2" x14ac:dyDescent="0.25">
      <c r="A6180" s="79">
        <v>42993.375</v>
      </c>
      <c r="B6180" s="78">
        <v>3.7999999999999999E-2</v>
      </c>
    </row>
    <row r="6181" spans="1:2" x14ac:dyDescent="0.25">
      <c r="A6181" s="79">
        <v>42993.416666666664</v>
      </c>
      <c r="B6181" s="78">
        <v>0.04</v>
      </c>
    </row>
    <row r="6182" spans="1:2" x14ac:dyDescent="0.25">
      <c r="A6182" s="79">
        <v>42993.458333333336</v>
      </c>
      <c r="B6182" s="78">
        <v>4.2000000000000003E-2</v>
      </c>
    </row>
    <row r="6183" spans="1:2" x14ac:dyDescent="0.25">
      <c r="A6183" s="79">
        <v>42993.5</v>
      </c>
      <c r="B6183" s="78">
        <v>4.4999999999999998E-2</v>
      </c>
    </row>
    <row r="6184" spans="1:2" x14ac:dyDescent="0.25">
      <c r="A6184" s="79">
        <v>42993.541666666664</v>
      </c>
      <c r="B6184" s="78">
        <v>4.4999999999999998E-2</v>
      </c>
    </row>
    <row r="6185" spans="1:2" x14ac:dyDescent="0.25">
      <c r="A6185" s="79">
        <v>42993.583333333336</v>
      </c>
      <c r="B6185" s="78">
        <v>4.4999999999999998E-2</v>
      </c>
    </row>
    <row r="6186" spans="1:2" x14ac:dyDescent="0.25">
      <c r="A6186" s="79">
        <v>42993.625</v>
      </c>
      <c r="B6186" s="78">
        <v>4.5999999999999999E-2</v>
      </c>
    </row>
    <row r="6187" spans="1:2" x14ac:dyDescent="0.25">
      <c r="A6187" s="79">
        <v>42993.666666666664</v>
      </c>
      <c r="B6187" s="78">
        <v>4.4999999999999998E-2</v>
      </c>
    </row>
    <row r="6188" spans="1:2" x14ac:dyDescent="0.25">
      <c r="A6188" s="79">
        <v>42993.708333333336</v>
      </c>
      <c r="B6188" s="78">
        <v>4.4999999999999998E-2</v>
      </c>
    </row>
    <row r="6189" spans="1:2" x14ac:dyDescent="0.25">
      <c r="A6189" s="79">
        <v>42993.75</v>
      </c>
      <c r="B6189" s="78">
        <v>4.8000000000000001E-2</v>
      </c>
    </row>
    <row r="6190" spans="1:2" x14ac:dyDescent="0.25">
      <c r="A6190" s="79">
        <v>42993.791666666664</v>
      </c>
      <c r="B6190" s="78">
        <v>2.339</v>
      </c>
    </row>
    <row r="6191" spans="1:2" x14ac:dyDescent="0.25">
      <c r="A6191" s="79">
        <v>42993.833333333336</v>
      </c>
      <c r="B6191" s="78">
        <v>4.9729999999999999</v>
      </c>
    </row>
    <row r="6192" spans="1:2" x14ac:dyDescent="0.25">
      <c r="A6192" s="79">
        <v>42993.875</v>
      </c>
      <c r="B6192" s="78">
        <v>5.4950000000000001</v>
      </c>
    </row>
    <row r="6193" spans="1:2" x14ac:dyDescent="0.25">
      <c r="A6193" s="79">
        <v>42993.916666666664</v>
      </c>
      <c r="B6193" s="78">
        <v>5.5069999999999997</v>
      </c>
    </row>
    <row r="6194" spans="1:2" x14ac:dyDescent="0.25">
      <c r="A6194" s="79">
        <v>42993.958333333336</v>
      </c>
      <c r="B6194" s="78">
        <v>5.492</v>
      </c>
    </row>
    <row r="6195" spans="1:2" x14ac:dyDescent="0.25">
      <c r="A6195" s="77">
        <v>42994</v>
      </c>
      <c r="B6195" s="78">
        <v>5.516</v>
      </c>
    </row>
    <row r="6196" spans="1:2" x14ac:dyDescent="0.25">
      <c r="A6196" s="79">
        <v>42994.041666666664</v>
      </c>
      <c r="B6196" s="78">
        <v>5.5119999999999996</v>
      </c>
    </row>
    <row r="6197" spans="1:2" x14ac:dyDescent="0.25">
      <c r="A6197" s="79">
        <v>42994.083333333336</v>
      </c>
      <c r="B6197" s="78">
        <v>5.5049999999999999</v>
      </c>
    </row>
    <row r="6198" spans="1:2" x14ac:dyDescent="0.25">
      <c r="A6198" s="79">
        <v>42994.125</v>
      </c>
      <c r="B6198" s="78">
        <v>5.5030000000000001</v>
      </c>
    </row>
    <row r="6199" spans="1:2" x14ac:dyDescent="0.25">
      <c r="A6199" s="79">
        <v>42994.166666666664</v>
      </c>
      <c r="B6199" s="78">
        <v>5.5060000000000002</v>
      </c>
    </row>
    <row r="6200" spans="1:2" x14ac:dyDescent="0.25">
      <c r="A6200" s="79">
        <v>42994.208333333336</v>
      </c>
      <c r="B6200" s="78">
        <v>4.8949999999999996</v>
      </c>
    </row>
    <row r="6201" spans="1:2" x14ac:dyDescent="0.25">
      <c r="A6201" s="79">
        <v>42994.25</v>
      </c>
      <c r="B6201" s="78">
        <v>1.44</v>
      </c>
    </row>
    <row r="6202" spans="1:2" x14ac:dyDescent="0.25">
      <c r="A6202" s="79">
        <v>42994.291666666664</v>
      </c>
      <c r="B6202" s="78">
        <v>0.50700000000000001</v>
      </c>
    </row>
    <row r="6203" spans="1:2" x14ac:dyDescent="0.25">
      <c r="A6203" s="79">
        <v>42994.333333333336</v>
      </c>
      <c r="B6203" s="78">
        <v>3.7999999999999999E-2</v>
      </c>
    </row>
    <row r="6204" spans="1:2" x14ac:dyDescent="0.25">
      <c r="A6204" s="79">
        <v>42994.375</v>
      </c>
      <c r="B6204" s="78">
        <v>3.7999999999999999E-2</v>
      </c>
    </row>
    <row r="6205" spans="1:2" x14ac:dyDescent="0.25">
      <c r="A6205" s="79">
        <v>42994.416666666664</v>
      </c>
      <c r="B6205" s="78">
        <v>4.1000000000000002E-2</v>
      </c>
    </row>
    <row r="6206" spans="1:2" x14ac:dyDescent="0.25">
      <c r="A6206" s="79">
        <v>42994.458333333336</v>
      </c>
      <c r="B6206" s="78">
        <v>4.2999999999999997E-2</v>
      </c>
    </row>
    <row r="6207" spans="1:2" x14ac:dyDescent="0.25">
      <c r="A6207" s="79">
        <v>42994.5</v>
      </c>
      <c r="B6207" s="78">
        <v>4.4999999999999998E-2</v>
      </c>
    </row>
    <row r="6208" spans="1:2" x14ac:dyDescent="0.25">
      <c r="A6208" s="79">
        <v>42994.541666666664</v>
      </c>
      <c r="B6208" s="78">
        <v>4.3999999999999997E-2</v>
      </c>
    </row>
    <row r="6209" spans="1:2" x14ac:dyDescent="0.25">
      <c r="A6209" s="79">
        <v>42994.583333333336</v>
      </c>
      <c r="B6209" s="78">
        <v>4.2000000000000003E-2</v>
      </c>
    </row>
    <row r="6210" spans="1:2" x14ac:dyDescent="0.25">
      <c r="A6210" s="79">
        <v>42994.625</v>
      </c>
      <c r="B6210" s="78">
        <v>4.2999999999999997E-2</v>
      </c>
    </row>
    <row r="6211" spans="1:2" x14ac:dyDescent="0.25">
      <c r="A6211" s="79">
        <v>42994.666666666664</v>
      </c>
      <c r="B6211" s="78">
        <v>4.2999999999999997E-2</v>
      </c>
    </row>
    <row r="6212" spans="1:2" x14ac:dyDescent="0.25">
      <c r="A6212" s="79">
        <v>42994.708333333336</v>
      </c>
      <c r="B6212" s="78">
        <v>4.4999999999999998E-2</v>
      </c>
    </row>
    <row r="6213" spans="1:2" x14ac:dyDescent="0.25">
      <c r="A6213" s="79">
        <v>42994.75</v>
      </c>
      <c r="B6213" s="78">
        <v>0.05</v>
      </c>
    </row>
    <row r="6214" spans="1:2" x14ac:dyDescent="0.25">
      <c r="A6214" s="79">
        <v>42994.791666666664</v>
      </c>
      <c r="B6214" s="78">
        <v>2.609</v>
      </c>
    </row>
    <row r="6215" spans="1:2" x14ac:dyDescent="0.25">
      <c r="A6215" s="79">
        <v>42994.833333333336</v>
      </c>
      <c r="B6215" s="78">
        <v>5.2770000000000001</v>
      </c>
    </row>
    <row r="6216" spans="1:2" x14ac:dyDescent="0.25">
      <c r="A6216" s="79">
        <v>42994.875</v>
      </c>
      <c r="B6216" s="78">
        <v>5.4969999999999999</v>
      </c>
    </row>
    <row r="6217" spans="1:2" x14ac:dyDescent="0.25">
      <c r="A6217" s="79">
        <v>42994.916666666664</v>
      </c>
      <c r="B6217" s="78">
        <v>5.51</v>
      </c>
    </row>
    <row r="6218" spans="1:2" x14ac:dyDescent="0.25">
      <c r="A6218" s="79">
        <v>42994.958333333336</v>
      </c>
      <c r="B6218" s="78">
        <v>5.51</v>
      </c>
    </row>
    <row r="6219" spans="1:2" x14ac:dyDescent="0.25">
      <c r="A6219" s="77">
        <v>42995</v>
      </c>
      <c r="B6219" s="78">
        <v>5.5149999999999997</v>
      </c>
    </row>
    <row r="6220" spans="1:2" x14ac:dyDescent="0.25">
      <c r="A6220" s="79">
        <v>42995.041666666664</v>
      </c>
      <c r="B6220" s="78">
        <v>5.4989999999999997</v>
      </c>
    </row>
    <row r="6221" spans="1:2" x14ac:dyDescent="0.25">
      <c r="A6221" s="79">
        <v>42995.083333333336</v>
      </c>
      <c r="B6221" s="78">
        <v>5.508</v>
      </c>
    </row>
    <row r="6222" spans="1:2" x14ac:dyDescent="0.25">
      <c r="A6222" s="79">
        <v>42995.125</v>
      </c>
      <c r="B6222" s="78">
        <v>5.516</v>
      </c>
    </row>
    <row r="6223" spans="1:2" x14ac:dyDescent="0.25">
      <c r="A6223" s="79">
        <v>42995.166666666664</v>
      </c>
      <c r="B6223" s="78">
        <v>5.5209999999999999</v>
      </c>
    </row>
    <row r="6224" spans="1:2" x14ac:dyDescent="0.25">
      <c r="A6224" s="79">
        <v>42995.208333333336</v>
      </c>
      <c r="B6224" s="78">
        <v>5.0449999999999999</v>
      </c>
    </row>
    <row r="6225" spans="1:2" x14ac:dyDescent="0.25">
      <c r="A6225" s="79">
        <v>42995.25</v>
      </c>
      <c r="B6225" s="78">
        <v>1.462</v>
      </c>
    </row>
    <row r="6226" spans="1:2" x14ac:dyDescent="0.25">
      <c r="A6226" s="79">
        <v>42995.291666666664</v>
      </c>
      <c r="B6226" s="78">
        <v>0.52</v>
      </c>
    </row>
    <row r="6227" spans="1:2" x14ac:dyDescent="0.25">
      <c r="A6227" s="79">
        <v>42995.333333333336</v>
      </c>
      <c r="B6227" s="78">
        <v>3.5000000000000003E-2</v>
      </c>
    </row>
    <row r="6228" spans="1:2" x14ac:dyDescent="0.25">
      <c r="A6228" s="79">
        <v>42995.375</v>
      </c>
      <c r="B6228" s="78">
        <v>3.5999999999999997E-2</v>
      </c>
    </row>
    <row r="6229" spans="1:2" x14ac:dyDescent="0.25">
      <c r="A6229" s="79">
        <v>42995.416666666664</v>
      </c>
      <c r="B6229" s="78">
        <v>3.5999999999999997E-2</v>
      </c>
    </row>
    <row r="6230" spans="1:2" x14ac:dyDescent="0.25">
      <c r="A6230" s="79">
        <v>42995.458333333336</v>
      </c>
      <c r="B6230" s="78">
        <v>0.04</v>
      </c>
    </row>
    <row r="6231" spans="1:2" x14ac:dyDescent="0.25">
      <c r="A6231" s="79">
        <v>42995.5</v>
      </c>
      <c r="B6231" s="78">
        <v>4.1000000000000002E-2</v>
      </c>
    </row>
    <row r="6232" spans="1:2" x14ac:dyDescent="0.25">
      <c r="A6232" s="79">
        <v>42995.541666666664</v>
      </c>
      <c r="B6232" s="78">
        <v>4.2000000000000003E-2</v>
      </c>
    </row>
    <row r="6233" spans="1:2" x14ac:dyDescent="0.25">
      <c r="A6233" s="79">
        <v>42995.583333333336</v>
      </c>
      <c r="B6233" s="78">
        <v>0.04</v>
      </c>
    </row>
    <row r="6234" spans="1:2" x14ac:dyDescent="0.25">
      <c r="A6234" s="79">
        <v>42995.625</v>
      </c>
      <c r="B6234" s="78">
        <v>4.2000000000000003E-2</v>
      </c>
    </row>
    <row r="6235" spans="1:2" x14ac:dyDescent="0.25">
      <c r="A6235" s="79">
        <v>42995.666666666664</v>
      </c>
      <c r="B6235" s="78">
        <v>4.2000000000000003E-2</v>
      </c>
    </row>
    <row r="6236" spans="1:2" x14ac:dyDescent="0.25">
      <c r="A6236" s="79">
        <v>42995.708333333336</v>
      </c>
      <c r="B6236" s="78">
        <v>4.2000000000000003E-2</v>
      </c>
    </row>
    <row r="6237" spans="1:2" x14ac:dyDescent="0.25">
      <c r="A6237" s="79">
        <v>42995.75</v>
      </c>
      <c r="B6237" s="78">
        <v>4.2000000000000003E-2</v>
      </c>
    </row>
    <row r="6238" spans="1:2" x14ac:dyDescent="0.25">
      <c r="A6238" s="79">
        <v>42995.791666666664</v>
      </c>
      <c r="B6238" s="78">
        <v>2.742</v>
      </c>
    </row>
    <row r="6239" spans="1:2" x14ac:dyDescent="0.25">
      <c r="A6239" s="79">
        <v>42995.833333333336</v>
      </c>
      <c r="B6239" s="78">
        <v>5.3330000000000002</v>
      </c>
    </row>
    <row r="6240" spans="1:2" x14ac:dyDescent="0.25">
      <c r="A6240" s="79">
        <v>42995.875</v>
      </c>
      <c r="B6240" s="78">
        <v>5.51</v>
      </c>
    </row>
    <row r="6241" spans="1:2" x14ac:dyDescent="0.25">
      <c r="A6241" s="79">
        <v>42995.916666666664</v>
      </c>
      <c r="B6241" s="78">
        <v>5.5140000000000002</v>
      </c>
    </row>
    <row r="6242" spans="1:2" x14ac:dyDescent="0.25">
      <c r="A6242" s="79">
        <v>42995.958333333336</v>
      </c>
      <c r="B6242" s="78">
        <v>5.4980000000000002</v>
      </c>
    </row>
    <row r="6243" spans="1:2" x14ac:dyDescent="0.25">
      <c r="A6243" s="77">
        <v>42996</v>
      </c>
      <c r="B6243" s="78">
        <v>5.4939999999999998</v>
      </c>
    </row>
    <row r="6244" spans="1:2" x14ac:dyDescent="0.25">
      <c r="A6244" s="79">
        <v>42996.041666666664</v>
      </c>
      <c r="B6244" s="78">
        <v>5.4950000000000001</v>
      </c>
    </row>
    <row r="6245" spans="1:2" x14ac:dyDescent="0.25">
      <c r="A6245" s="79">
        <v>42996.083333333336</v>
      </c>
      <c r="B6245" s="78">
        <v>5.5039999999999996</v>
      </c>
    </row>
    <row r="6246" spans="1:2" x14ac:dyDescent="0.25">
      <c r="A6246" s="79">
        <v>42996.125</v>
      </c>
      <c r="B6246" s="78">
        <v>5.5090000000000003</v>
      </c>
    </row>
    <row r="6247" spans="1:2" x14ac:dyDescent="0.25">
      <c r="A6247" s="79">
        <v>42996.166666666664</v>
      </c>
      <c r="B6247" s="78">
        <v>5.4950000000000001</v>
      </c>
    </row>
    <row r="6248" spans="1:2" x14ac:dyDescent="0.25">
      <c r="A6248" s="79">
        <v>42996.208333333336</v>
      </c>
      <c r="B6248" s="78">
        <v>5.0620000000000003</v>
      </c>
    </row>
    <row r="6249" spans="1:2" x14ac:dyDescent="0.25">
      <c r="A6249" s="79">
        <v>42996.25</v>
      </c>
      <c r="B6249" s="78">
        <v>1.403</v>
      </c>
    </row>
    <row r="6250" spans="1:2" x14ac:dyDescent="0.25">
      <c r="A6250" s="79">
        <v>42996.291666666664</v>
      </c>
      <c r="B6250" s="78">
        <v>0.54300000000000004</v>
      </c>
    </row>
    <row r="6251" spans="1:2" x14ac:dyDescent="0.25">
      <c r="A6251" s="79">
        <v>42996.333333333336</v>
      </c>
      <c r="B6251" s="78">
        <v>4.7E-2</v>
      </c>
    </row>
    <row r="6252" spans="1:2" x14ac:dyDescent="0.25">
      <c r="A6252" s="79">
        <v>42996.375</v>
      </c>
      <c r="B6252" s="78">
        <v>4.9000000000000002E-2</v>
      </c>
    </row>
    <row r="6253" spans="1:2" x14ac:dyDescent="0.25">
      <c r="A6253" s="79">
        <v>42996.416666666664</v>
      </c>
      <c r="B6253" s="78">
        <v>0.05</v>
      </c>
    </row>
    <row r="6254" spans="1:2" x14ac:dyDescent="0.25">
      <c r="A6254" s="79">
        <v>42996.458333333336</v>
      </c>
      <c r="B6254" s="78">
        <v>4.9000000000000002E-2</v>
      </c>
    </row>
    <row r="6255" spans="1:2" x14ac:dyDescent="0.25">
      <c r="A6255" s="79">
        <v>42996.5</v>
      </c>
      <c r="B6255" s="78">
        <v>5.2999999999999999E-2</v>
      </c>
    </row>
    <row r="6256" spans="1:2" x14ac:dyDescent="0.25">
      <c r="A6256" s="79">
        <v>42996.541666666664</v>
      </c>
      <c r="B6256" s="78">
        <v>0.06</v>
      </c>
    </row>
    <row r="6257" spans="1:2" x14ac:dyDescent="0.25">
      <c r="A6257" s="79">
        <v>42996.583333333336</v>
      </c>
      <c r="B6257" s="78">
        <v>4.7E-2</v>
      </c>
    </row>
    <row r="6258" spans="1:2" x14ac:dyDescent="0.25">
      <c r="A6258" s="79">
        <v>42996.625</v>
      </c>
      <c r="B6258" s="78">
        <v>4.3999999999999997E-2</v>
      </c>
    </row>
    <row r="6259" spans="1:2" x14ac:dyDescent="0.25">
      <c r="A6259" s="79">
        <v>42996.666666666664</v>
      </c>
      <c r="B6259" s="78">
        <v>4.2999999999999997E-2</v>
      </c>
    </row>
    <row r="6260" spans="1:2" x14ac:dyDescent="0.25">
      <c r="A6260" s="79">
        <v>42996.708333333336</v>
      </c>
      <c r="B6260" s="78">
        <v>4.1000000000000002E-2</v>
      </c>
    </row>
    <row r="6261" spans="1:2" x14ac:dyDescent="0.25">
      <c r="A6261" s="79">
        <v>42996.75</v>
      </c>
      <c r="B6261" s="78">
        <v>0.04</v>
      </c>
    </row>
    <row r="6262" spans="1:2" x14ac:dyDescent="0.25">
      <c r="A6262" s="79">
        <v>42996.791666666664</v>
      </c>
      <c r="B6262" s="78">
        <v>2.8759999999999999</v>
      </c>
    </row>
    <row r="6263" spans="1:2" x14ac:dyDescent="0.25">
      <c r="A6263" s="79">
        <v>42996.833333333336</v>
      </c>
      <c r="B6263" s="78">
        <v>5.3540000000000001</v>
      </c>
    </row>
    <row r="6264" spans="1:2" x14ac:dyDescent="0.25">
      <c r="A6264" s="79">
        <v>42996.875</v>
      </c>
      <c r="B6264" s="78">
        <v>5.4870000000000001</v>
      </c>
    </row>
    <row r="6265" spans="1:2" x14ac:dyDescent="0.25">
      <c r="A6265" s="79">
        <v>42996.916666666664</v>
      </c>
      <c r="B6265" s="78">
        <v>5.5069999999999997</v>
      </c>
    </row>
    <row r="6266" spans="1:2" x14ac:dyDescent="0.25">
      <c r="A6266" s="79">
        <v>42996.958333333336</v>
      </c>
      <c r="B6266" s="78">
        <v>5.5010000000000003</v>
      </c>
    </row>
    <row r="6267" spans="1:2" x14ac:dyDescent="0.25">
      <c r="A6267" s="77">
        <v>42997</v>
      </c>
      <c r="B6267" s="78">
        <v>5.5</v>
      </c>
    </row>
    <row r="6268" spans="1:2" x14ac:dyDescent="0.25">
      <c r="A6268" s="79">
        <v>42997.041666666664</v>
      </c>
      <c r="B6268" s="78">
        <v>5.4980000000000002</v>
      </c>
    </row>
    <row r="6269" spans="1:2" x14ac:dyDescent="0.25">
      <c r="A6269" s="79">
        <v>42997.083333333336</v>
      </c>
      <c r="B6269" s="78">
        <v>5.508</v>
      </c>
    </row>
    <row r="6270" spans="1:2" x14ac:dyDescent="0.25">
      <c r="A6270" s="79">
        <v>42997.125</v>
      </c>
      <c r="B6270" s="78">
        <v>5.5129999999999999</v>
      </c>
    </row>
    <row r="6271" spans="1:2" x14ac:dyDescent="0.25">
      <c r="A6271" s="79">
        <v>42997.166666666664</v>
      </c>
      <c r="B6271" s="78">
        <v>5.5140000000000002</v>
      </c>
    </row>
    <row r="6272" spans="1:2" x14ac:dyDescent="0.25">
      <c r="A6272" s="79">
        <v>42997.208333333336</v>
      </c>
      <c r="B6272" s="78">
        <v>5.2309999999999999</v>
      </c>
    </row>
    <row r="6273" spans="1:2" x14ac:dyDescent="0.25">
      <c r="A6273" s="79">
        <v>42997.25</v>
      </c>
      <c r="B6273" s="78">
        <v>1.4390000000000001</v>
      </c>
    </row>
    <row r="6274" spans="1:2" x14ac:dyDescent="0.25">
      <c r="A6274" s="79">
        <v>42997.291666666664</v>
      </c>
      <c r="B6274" s="78">
        <v>0.57999999999999996</v>
      </c>
    </row>
    <row r="6275" spans="1:2" x14ac:dyDescent="0.25">
      <c r="A6275" s="79">
        <v>42997.333333333336</v>
      </c>
      <c r="B6275" s="78">
        <v>4.7E-2</v>
      </c>
    </row>
    <row r="6276" spans="1:2" x14ac:dyDescent="0.25">
      <c r="A6276" s="79">
        <v>42997.375</v>
      </c>
      <c r="B6276" s="78">
        <v>4.7E-2</v>
      </c>
    </row>
    <row r="6277" spans="1:2" x14ac:dyDescent="0.25">
      <c r="A6277" s="79">
        <v>42997.416666666664</v>
      </c>
      <c r="B6277" s="78">
        <v>5.1999999999999998E-2</v>
      </c>
    </row>
    <row r="6278" spans="1:2" x14ac:dyDescent="0.25">
      <c r="A6278" s="79">
        <v>42997.458333333336</v>
      </c>
      <c r="B6278" s="78">
        <v>5.6000000000000001E-2</v>
      </c>
    </row>
    <row r="6279" spans="1:2" x14ac:dyDescent="0.25">
      <c r="A6279" s="79">
        <v>42997.5</v>
      </c>
      <c r="B6279" s="78">
        <v>4.8000000000000001E-2</v>
      </c>
    </row>
    <row r="6280" spans="1:2" x14ac:dyDescent="0.25">
      <c r="A6280" s="79">
        <v>42997.541666666664</v>
      </c>
      <c r="B6280" s="78">
        <v>4.7E-2</v>
      </c>
    </row>
    <row r="6281" spans="1:2" x14ac:dyDescent="0.25">
      <c r="A6281" s="79">
        <v>42997.583333333336</v>
      </c>
      <c r="B6281" s="78">
        <v>4.8000000000000001E-2</v>
      </c>
    </row>
    <row r="6282" spans="1:2" x14ac:dyDescent="0.25">
      <c r="A6282" s="79">
        <v>42997.625</v>
      </c>
      <c r="B6282" s="78">
        <v>4.4999999999999998E-2</v>
      </c>
    </row>
    <row r="6283" spans="1:2" x14ac:dyDescent="0.25">
      <c r="A6283" s="79">
        <v>42997.666666666664</v>
      </c>
      <c r="B6283" s="78">
        <v>4.2999999999999997E-2</v>
      </c>
    </row>
    <row r="6284" spans="1:2" x14ac:dyDescent="0.25">
      <c r="A6284" s="79">
        <v>42997.708333333336</v>
      </c>
      <c r="B6284" s="78">
        <v>4.2999999999999997E-2</v>
      </c>
    </row>
    <row r="6285" spans="1:2" x14ac:dyDescent="0.25">
      <c r="A6285" s="79">
        <v>42997.75</v>
      </c>
      <c r="B6285" s="78">
        <v>4.1000000000000002E-2</v>
      </c>
    </row>
    <row r="6286" spans="1:2" x14ac:dyDescent="0.25">
      <c r="A6286" s="79">
        <v>42997.791666666664</v>
      </c>
      <c r="B6286" s="78">
        <v>3.012</v>
      </c>
    </row>
    <row r="6287" spans="1:2" x14ac:dyDescent="0.25">
      <c r="A6287" s="79">
        <v>42997.833333333336</v>
      </c>
      <c r="B6287" s="78">
        <v>5.4189999999999996</v>
      </c>
    </row>
    <row r="6288" spans="1:2" x14ac:dyDescent="0.25">
      <c r="A6288" s="79">
        <v>42997.875</v>
      </c>
      <c r="B6288" s="78">
        <v>5.5030000000000001</v>
      </c>
    </row>
    <row r="6289" spans="1:2" x14ac:dyDescent="0.25">
      <c r="A6289" s="79">
        <v>42997.916666666664</v>
      </c>
      <c r="B6289" s="78">
        <v>5.5060000000000002</v>
      </c>
    </row>
    <row r="6290" spans="1:2" x14ac:dyDescent="0.25">
      <c r="A6290" s="79">
        <v>42997.958333333336</v>
      </c>
      <c r="B6290" s="78">
        <v>5.492</v>
      </c>
    </row>
    <row r="6291" spans="1:2" x14ac:dyDescent="0.25">
      <c r="A6291" s="77">
        <v>42998</v>
      </c>
      <c r="B6291" s="78">
        <v>5.5030000000000001</v>
      </c>
    </row>
    <row r="6292" spans="1:2" x14ac:dyDescent="0.25">
      <c r="A6292" s="79">
        <v>42998.041666666664</v>
      </c>
      <c r="B6292" s="78">
        <v>5.5129999999999999</v>
      </c>
    </row>
    <row r="6293" spans="1:2" x14ac:dyDescent="0.25">
      <c r="A6293" s="79">
        <v>42998.083333333336</v>
      </c>
      <c r="B6293" s="78">
        <v>5.52</v>
      </c>
    </row>
    <row r="6294" spans="1:2" x14ac:dyDescent="0.25">
      <c r="A6294" s="79">
        <v>42998.125</v>
      </c>
      <c r="B6294" s="78">
        <v>5.5250000000000004</v>
      </c>
    </row>
    <row r="6295" spans="1:2" x14ac:dyDescent="0.25">
      <c r="A6295" s="79">
        <v>42998.166666666664</v>
      </c>
      <c r="B6295" s="78">
        <v>5.5279999999999996</v>
      </c>
    </row>
    <row r="6296" spans="1:2" x14ac:dyDescent="0.25">
      <c r="A6296" s="79">
        <v>42998.208333333336</v>
      </c>
      <c r="B6296" s="78">
        <v>5.3209999999999997</v>
      </c>
    </row>
    <row r="6297" spans="1:2" x14ac:dyDescent="0.25">
      <c r="A6297" s="79">
        <v>42998.25</v>
      </c>
      <c r="B6297" s="78">
        <v>1.4570000000000001</v>
      </c>
    </row>
    <row r="6298" spans="1:2" x14ac:dyDescent="0.25">
      <c r="A6298" s="79">
        <v>42998.291666666664</v>
      </c>
      <c r="B6298" s="78">
        <v>0.63300000000000001</v>
      </c>
    </row>
    <row r="6299" spans="1:2" x14ac:dyDescent="0.25">
      <c r="A6299" s="79">
        <v>42998.333333333336</v>
      </c>
      <c r="B6299" s="78">
        <v>4.3999999999999997E-2</v>
      </c>
    </row>
    <row r="6300" spans="1:2" x14ac:dyDescent="0.25">
      <c r="A6300" s="79">
        <v>42998.375</v>
      </c>
      <c r="B6300" s="78">
        <v>4.4999999999999998E-2</v>
      </c>
    </row>
    <row r="6301" spans="1:2" x14ac:dyDescent="0.25">
      <c r="A6301" s="79">
        <v>42998.416666666664</v>
      </c>
      <c r="B6301" s="78">
        <v>4.7E-2</v>
      </c>
    </row>
    <row r="6302" spans="1:2" x14ac:dyDescent="0.25">
      <c r="A6302" s="79">
        <v>42998.458333333336</v>
      </c>
      <c r="B6302" s="78">
        <v>4.9000000000000002E-2</v>
      </c>
    </row>
    <row r="6303" spans="1:2" x14ac:dyDescent="0.25">
      <c r="A6303" s="79">
        <v>42998.5</v>
      </c>
      <c r="B6303" s="78">
        <v>4.8000000000000001E-2</v>
      </c>
    </row>
    <row r="6304" spans="1:2" x14ac:dyDescent="0.25">
      <c r="A6304" s="79">
        <v>42998.541666666664</v>
      </c>
      <c r="B6304" s="78">
        <v>4.8000000000000001E-2</v>
      </c>
    </row>
    <row r="6305" spans="1:2" x14ac:dyDescent="0.25">
      <c r="A6305" s="79">
        <v>42998.583333333336</v>
      </c>
      <c r="B6305" s="78">
        <v>4.7E-2</v>
      </c>
    </row>
    <row r="6306" spans="1:2" x14ac:dyDescent="0.25">
      <c r="A6306" s="79">
        <v>42998.625</v>
      </c>
      <c r="B6306" s="78">
        <v>4.4999999999999998E-2</v>
      </c>
    </row>
    <row r="6307" spans="1:2" x14ac:dyDescent="0.25">
      <c r="A6307" s="79">
        <v>42998.666666666664</v>
      </c>
      <c r="B6307" s="78">
        <v>4.3999999999999997E-2</v>
      </c>
    </row>
    <row r="6308" spans="1:2" x14ac:dyDescent="0.25">
      <c r="A6308" s="79">
        <v>42998.708333333336</v>
      </c>
      <c r="B6308" s="78">
        <v>0.04</v>
      </c>
    </row>
    <row r="6309" spans="1:2" x14ac:dyDescent="0.25">
      <c r="A6309" s="79">
        <v>42998.75</v>
      </c>
      <c r="B6309" s="78">
        <v>3.9E-2</v>
      </c>
    </row>
    <row r="6310" spans="1:2" x14ac:dyDescent="0.25">
      <c r="A6310" s="79">
        <v>42998.791666666664</v>
      </c>
      <c r="B6310" s="78">
        <v>3.1459999999999999</v>
      </c>
    </row>
    <row r="6311" spans="1:2" x14ac:dyDescent="0.25">
      <c r="A6311" s="79">
        <v>42998.833333333336</v>
      </c>
      <c r="B6311" s="78">
        <v>5.4409999999999998</v>
      </c>
    </row>
    <row r="6312" spans="1:2" x14ac:dyDescent="0.25">
      <c r="A6312" s="79">
        <v>42998.875</v>
      </c>
      <c r="B6312" s="78">
        <v>5.4969999999999999</v>
      </c>
    </row>
    <row r="6313" spans="1:2" x14ac:dyDescent="0.25">
      <c r="A6313" s="79">
        <v>42998.916666666664</v>
      </c>
      <c r="B6313" s="78">
        <v>5.508</v>
      </c>
    </row>
    <row r="6314" spans="1:2" x14ac:dyDescent="0.25">
      <c r="A6314" s="79">
        <v>42998.958333333336</v>
      </c>
      <c r="B6314" s="78">
        <v>5.4930000000000003</v>
      </c>
    </row>
    <row r="6315" spans="1:2" x14ac:dyDescent="0.25">
      <c r="A6315" s="77">
        <v>42999</v>
      </c>
      <c r="B6315" s="78">
        <v>5.5039999999999996</v>
      </c>
    </row>
    <row r="6316" spans="1:2" x14ac:dyDescent="0.25">
      <c r="A6316" s="79">
        <v>42999.041666666664</v>
      </c>
      <c r="B6316" s="78">
        <v>5.5019999999999998</v>
      </c>
    </row>
    <row r="6317" spans="1:2" x14ac:dyDescent="0.25">
      <c r="A6317" s="79">
        <v>42999.083333333336</v>
      </c>
      <c r="B6317" s="78">
        <v>5.5049999999999999</v>
      </c>
    </row>
    <row r="6318" spans="1:2" x14ac:dyDescent="0.25">
      <c r="A6318" s="79">
        <v>42999.125</v>
      </c>
      <c r="B6318" s="78">
        <v>5.5060000000000002</v>
      </c>
    </row>
    <row r="6319" spans="1:2" x14ac:dyDescent="0.25">
      <c r="A6319" s="79">
        <v>42999.166666666664</v>
      </c>
      <c r="B6319" s="78">
        <v>5.508</v>
      </c>
    </row>
    <row r="6320" spans="1:2" x14ac:dyDescent="0.25">
      <c r="A6320" s="79">
        <v>42999.208333333336</v>
      </c>
      <c r="B6320" s="78">
        <v>5.3719999999999999</v>
      </c>
    </row>
    <row r="6321" spans="1:2" x14ac:dyDescent="0.25">
      <c r="A6321" s="79">
        <v>42999.25</v>
      </c>
      <c r="B6321" s="78">
        <v>1.45</v>
      </c>
    </row>
    <row r="6322" spans="1:2" x14ac:dyDescent="0.25">
      <c r="A6322" s="79">
        <v>42999.291666666664</v>
      </c>
      <c r="B6322" s="78">
        <v>0.66300000000000003</v>
      </c>
    </row>
    <row r="6323" spans="1:2" x14ac:dyDescent="0.25">
      <c r="A6323" s="79">
        <v>42999.333333333336</v>
      </c>
      <c r="B6323" s="78">
        <v>4.5999999999999999E-2</v>
      </c>
    </row>
    <row r="6324" spans="1:2" x14ac:dyDescent="0.25">
      <c r="A6324" s="79">
        <v>42999.375</v>
      </c>
      <c r="B6324" s="78">
        <v>4.7E-2</v>
      </c>
    </row>
    <row r="6325" spans="1:2" x14ac:dyDescent="0.25">
      <c r="A6325" s="79">
        <v>42999.416666666664</v>
      </c>
      <c r="B6325" s="78">
        <v>0.05</v>
      </c>
    </row>
    <row r="6326" spans="1:2" x14ac:dyDescent="0.25">
      <c r="A6326" s="79">
        <v>42999.458333333336</v>
      </c>
      <c r="B6326" s="78">
        <v>4.7E-2</v>
      </c>
    </row>
    <row r="6327" spans="1:2" x14ac:dyDescent="0.25">
      <c r="A6327" s="79">
        <v>42999.5</v>
      </c>
      <c r="B6327" s="78">
        <v>4.9000000000000002E-2</v>
      </c>
    </row>
    <row r="6328" spans="1:2" x14ac:dyDescent="0.25">
      <c r="A6328" s="79">
        <v>42999.541666666664</v>
      </c>
      <c r="B6328" s="78">
        <v>4.9000000000000002E-2</v>
      </c>
    </row>
    <row r="6329" spans="1:2" x14ac:dyDescent="0.25">
      <c r="A6329" s="79">
        <v>42999.583333333336</v>
      </c>
      <c r="B6329" s="78">
        <v>4.9000000000000002E-2</v>
      </c>
    </row>
    <row r="6330" spans="1:2" x14ac:dyDescent="0.25">
      <c r="A6330" s="79">
        <v>42999.625</v>
      </c>
      <c r="B6330" s="78">
        <v>4.2999999999999997E-2</v>
      </c>
    </row>
    <row r="6331" spans="1:2" x14ac:dyDescent="0.25">
      <c r="A6331" s="79">
        <v>42999.666666666664</v>
      </c>
      <c r="B6331" s="78">
        <v>4.1000000000000002E-2</v>
      </c>
    </row>
    <row r="6332" spans="1:2" x14ac:dyDescent="0.25">
      <c r="A6332" s="79">
        <v>42999.708333333336</v>
      </c>
      <c r="B6332" s="78">
        <v>0.04</v>
      </c>
    </row>
    <row r="6333" spans="1:2" x14ac:dyDescent="0.25">
      <c r="A6333" s="79">
        <v>42999.75</v>
      </c>
      <c r="B6333" s="78">
        <v>4.1000000000000002E-2</v>
      </c>
    </row>
    <row r="6334" spans="1:2" x14ac:dyDescent="0.25">
      <c r="A6334" s="79">
        <v>42999.791666666664</v>
      </c>
      <c r="B6334" s="78">
        <v>3.3090000000000002</v>
      </c>
    </row>
    <row r="6335" spans="1:2" x14ac:dyDescent="0.25">
      <c r="A6335" s="79">
        <v>42999.833333333336</v>
      </c>
      <c r="B6335" s="78">
        <v>5.4880000000000004</v>
      </c>
    </row>
    <row r="6336" spans="1:2" x14ac:dyDescent="0.25">
      <c r="A6336" s="79">
        <v>42999.875</v>
      </c>
      <c r="B6336" s="78">
        <v>5.5149999999999997</v>
      </c>
    </row>
    <row r="6337" spans="1:2" x14ac:dyDescent="0.25">
      <c r="A6337" s="79">
        <v>42999.916666666664</v>
      </c>
      <c r="B6337" s="78">
        <v>5.5119999999999996</v>
      </c>
    </row>
    <row r="6338" spans="1:2" x14ac:dyDescent="0.25">
      <c r="A6338" s="79">
        <v>42999.958333333336</v>
      </c>
      <c r="B6338" s="78">
        <v>5.5039999999999996</v>
      </c>
    </row>
    <row r="6339" spans="1:2" x14ac:dyDescent="0.25">
      <c r="A6339" s="77">
        <v>43000</v>
      </c>
      <c r="B6339" s="78">
        <v>5.4850000000000003</v>
      </c>
    </row>
    <row r="6340" spans="1:2" x14ac:dyDescent="0.25">
      <c r="A6340" s="79">
        <v>43000.041666666664</v>
      </c>
      <c r="B6340" s="78">
        <v>5.4850000000000003</v>
      </c>
    </row>
    <row r="6341" spans="1:2" x14ac:dyDescent="0.25">
      <c r="A6341" s="79">
        <v>43000.083333333336</v>
      </c>
      <c r="B6341" s="78">
        <v>5.5</v>
      </c>
    </row>
    <row r="6342" spans="1:2" x14ac:dyDescent="0.25">
      <c r="A6342" s="79">
        <v>43000.125</v>
      </c>
      <c r="B6342" s="78">
        <v>5.4989999999999997</v>
      </c>
    </row>
    <row r="6343" spans="1:2" x14ac:dyDescent="0.25">
      <c r="A6343" s="79">
        <v>43000.166666666664</v>
      </c>
      <c r="B6343" s="78">
        <v>5.5019999999999998</v>
      </c>
    </row>
    <row r="6344" spans="1:2" x14ac:dyDescent="0.25">
      <c r="A6344" s="79">
        <v>43000.208333333336</v>
      </c>
      <c r="B6344" s="78">
        <v>5.4969999999999999</v>
      </c>
    </row>
    <row r="6345" spans="1:2" x14ac:dyDescent="0.25">
      <c r="A6345" s="79">
        <v>43000.25</v>
      </c>
      <c r="B6345" s="78">
        <v>1.448</v>
      </c>
    </row>
    <row r="6346" spans="1:2" x14ac:dyDescent="0.25">
      <c r="A6346" s="79">
        <v>43000.291666666664</v>
      </c>
      <c r="B6346" s="78">
        <v>0.69799999999999995</v>
      </c>
    </row>
    <row r="6347" spans="1:2" x14ac:dyDescent="0.25">
      <c r="A6347" s="79">
        <v>43000.333333333336</v>
      </c>
      <c r="B6347" s="78">
        <v>4.4999999999999998E-2</v>
      </c>
    </row>
    <row r="6348" spans="1:2" x14ac:dyDescent="0.25">
      <c r="A6348" s="79">
        <v>43000.375</v>
      </c>
      <c r="B6348" s="78">
        <v>4.5999999999999999E-2</v>
      </c>
    </row>
    <row r="6349" spans="1:2" x14ac:dyDescent="0.25">
      <c r="A6349" s="79">
        <v>43000.416666666664</v>
      </c>
      <c r="B6349" s="78">
        <v>5.7000000000000002E-2</v>
      </c>
    </row>
    <row r="6350" spans="1:2" x14ac:dyDescent="0.25">
      <c r="A6350" s="79">
        <v>43000.458333333336</v>
      </c>
      <c r="B6350" s="78">
        <v>5.0999999999999997E-2</v>
      </c>
    </row>
    <row r="6351" spans="1:2" x14ac:dyDescent="0.25">
      <c r="A6351" s="79">
        <v>43000.5</v>
      </c>
      <c r="B6351" s="78">
        <v>4.8000000000000001E-2</v>
      </c>
    </row>
    <row r="6352" spans="1:2" x14ac:dyDescent="0.25">
      <c r="A6352" s="79">
        <v>43000.541666666664</v>
      </c>
      <c r="B6352" s="78">
        <v>4.8000000000000001E-2</v>
      </c>
    </row>
    <row r="6353" spans="1:2" x14ac:dyDescent="0.25">
      <c r="A6353" s="79">
        <v>43000.583333333336</v>
      </c>
      <c r="B6353" s="78">
        <v>4.5999999999999999E-2</v>
      </c>
    </row>
    <row r="6354" spans="1:2" x14ac:dyDescent="0.25">
      <c r="A6354" s="79">
        <v>43000.625</v>
      </c>
      <c r="B6354" s="78">
        <v>4.2999999999999997E-2</v>
      </c>
    </row>
    <row r="6355" spans="1:2" x14ac:dyDescent="0.25">
      <c r="A6355" s="79">
        <v>43000.666666666664</v>
      </c>
      <c r="B6355" s="78">
        <v>4.1000000000000002E-2</v>
      </c>
    </row>
    <row r="6356" spans="1:2" x14ac:dyDescent="0.25">
      <c r="A6356" s="79">
        <v>43000.708333333336</v>
      </c>
      <c r="B6356" s="78">
        <v>4.2000000000000003E-2</v>
      </c>
    </row>
    <row r="6357" spans="1:2" x14ac:dyDescent="0.25">
      <c r="A6357" s="79">
        <v>43000.75</v>
      </c>
      <c r="B6357" s="78">
        <v>4.1000000000000002E-2</v>
      </c>
    </row>
    <row r="6358" spans="1:2" x14ac:dyDescent="0.25">
      <c r="A6358" s="79">
        <v>43000.791666666664</v>
      </c>
      <c r="B6358" s="78">
        <v>3.552</v>
      </c>
    </row>
    <row r="6359" spans="1:2" x14ac:dyDescent="0.25">
      <c r="A6359" s="79">
        <v>43000.833333333336</v>
      </c>
      <c r="B6359" s="78">
        <v>5.4989999999999997</v>
      </c>
    </row>
    <row r="6360" spans="1:2" x14ac:dyDescent="0.25">
      <c r="A6360" s="79">
        <v>43000.875</v>
      </c>
      <c r="B6360" s="78">
        <v>5.5140000000000002</v>
      </c>
    </row>
    <row r="6361" spans="1:2" x14ac:dyDescent="0.25">
      <c r="A6361" s="79">
        <v>43000.916666666664</v>
      </c>
      <c r="B6361" s="78">
        <v>5.516</v>
      </c>
    </row>
    <row r="6362" spans="1:2" x14ac:dyDescent="0.25">
      <c r="A6362" s="79">
        <v>43000.958333333336</v>
      </c>
      <c r="B6362" s="78">
        <v>5.4980000000000002</v>
      </c>
    </row>
    <row r="6363" spans="1:2" x14ac:dyDescent="0.25">
      <c r="A6363" s="77">
        <v>43001</v>
      </c>
      <c r="B6363" s="78">
        <v>5.5030000000000001</v>
      </c>
    </row>
    <row r="6364" spans="1:2" x14ac:dyDescent="0.25">
      <c r="A6364" s="79">
        <v>43001.041666666664</v>
      </c>
      <c r="B6364" s="78">
        <v>5.5049999999999999</v>
      </c>
    </row>
    <row r="6365" spans="1:2" x14ac:dyDescent="0.25">
      <c r="A6365" s="79">
        <v>43001.083333333336</v>
      </c>
      <c r="B6365" s="78">
        <v>5.5129999999999999</v>
      </c>
    </row>
    <row r="6366" spans="1:2" x14ac:dyDescent="0.25">
      <c r="A6366" s="79">
        <v>43001.125</v>
      </c>
      <c r="B6366" s="78">
        <v>5.5149999999999997</v>
      </c>
    </row>
    <row r="6367" spans="1:2" x14ac:dyDescent="0.25">
      <c r="A6367" s="79">
        <v>43001.166666666664</v>
      </c>
      <c r="B6367" s="78">
        <v>5.5129999999999999</v>
      </c>
    </row>
    <row r="6368" spans="1:2" x14ac:dyDescent="0.25">
      <c r="A6368" s="79">
        <v>43001.208333333336</v>
      </c>
      <c r="B6368" s="78">
        <v>5.5110000000000001</v>
      </c>
    </row>
    <row r="6369" spans="1:2" x14ac:dyDescent="0.25">
      <c r="A6369" s="79">
        <v>43001.25</v>
      </c>
      <c r="B6369" s="78">
        <v>1.5189999999999999</v>
      </c>
    </row>
    <row r="6370" spans="1:2" x14ac:dyDescent="0.25">
      <c r="A6370" s="79">
        <v>43001.291666666664</v>
      </c>
      <c r="B6370" s="78">
        <v>0.74199999999999999</v>
      </c>
    </row>
    <row r="6371" spans="1:2" x14ac:dyDescent="0.25">
      <c r="A6371" s="79">
        <v>43001.333333333336</v>
      </c>
      <c r="B6371" s="78">
        <v>3.9E-2</v>
      </c>
    </row>
    <row r="6372" spans="1:2" x14ac:dyDescent="0.25">
      <c r="A6372" s="79">
        <v>43001.375</v>
      </c>
      <c r="B6372" s="78">
        <v>3.7999999999999999E-2</v>
      </c>
    </row>
    <row r="6373" spans="1:2" x14ac:dyDescent="0.25">
      <c r="A6373" s="79">
        <v>43001.416666666664</v>
      </c>
      <c r="B6373" s="78">
        <v>3.9E-2</v>
      </c>
    </row>
    <row r="6374" spans="1:2" x14ac:dyDescent="0.25">
      <c r="A6374" s="79">
        <v>43001.458333333336</v>
      </c>
      <c r="B6374" s="78">
        <v>0.04</v>
      </c>
    </row>
    <row r="6375" spans="1:2" x14ac:dyDescent="0.25">
      <c r="A6375" s="79">
        <v>43001.5</v>
      </c>
      <c r="B6375" s="78">
        <v>3.9E-2</v>
      </c>
    </row>
    <row r="6376" spans="1:2" x14ac:dyDescent="0.25">
      <c r="A6376" s="79">
        <v>43001.541666666664</v>
      </c>
      <c r="B6376" s="78">
        <v>0.04</v>
      </c>
    </row>
    <row r="6377" spans="1:2" x14ac:dyDescent="0.25">
      <c r="A6377" s="79">
        <v>43001.583333333336</v>
      </c>
      <c r="B6377" s="78">
        <v>0.04</v>
      </c>
    </row>
    <row r="6378" spans="1:2" x14ac:dyDescent="0.25">
      <c r="A6378" s="79">
        <v>43001.625</v>
      </c>
      <c r="B6378" s="78">
        <v>0.04</v>
      </c>
    </row>
    <row r="6379" spans="1:2" x14ac:dyDescent="0.25">
      <c r="A6379" s="79">
        <v>43001.666666666664</v>
      </c>
      <c r="B6379" s="78">
        <v>3.9E-2</v>
      </c>
    </row>
    <row r="6380" spans="1:2" x14ac:dyDescent="0.25">
      <c r="A6380" s="79">
        <v>43001.708333333336</v>
      </c>
      <c r="B6380" s="78">
        <v>4.2999999999999997E-2</v>
      </c>
    </row>
    <row r="6381" spans="1:2" x14ac:dyDescent="0.25">
      <c r="A6381" s="79">
        <v>43001.75</v>
      </c>
      <c r="B6381" s="78">
        <v>0.04</v>
      </c>
    </row>
    <row r="6382" spans="1:2" x14ac:dyDescent="0.25">
      <c r="A6382" s="79">
        <v>43001.791666666664</v>
      </c>
      <c r="B6382" s="78">
        <v>3.7320000000000002</v>
      </c>
    </row>
    <row r="6383" spans="1:2" x14ac:dyDescent="0.25">
      <c r="A6383" s="79">
        <v>43001.833333333336</v>
      </c>
      <c r="B6383" s="78">
        <v>5.4950000000000001</v>
      </c>
    </row>
    <row r="6384" spans="1:2" x14ac:dyDescent="0.25">
      <c r="A6384" s="79">
        <v>43001.875</v>
      </c>
      <c r="B6384" s="78">
        <v>5.5119999999999996</v>
      </c>
    </row>
    <row r="6385" spans="1:2" x14ac:dyDescent="0.25">
      <c r="A6385" s="79">
        <v>43001.916666666664</v>
      </c>
      <c r="B6385" s="78">
        <v>5.5110000000000001</v>
      </c>
    </row>
    <row r="6386" spans="1:2" x14ac:dyDescent="0.25">
      <c r="A6386" s="79">
        <v>43001.958333333336</v>
      </c>
      <c r="B6386" s="78">
        <v>5.4950000000000001</v>
      </c>
    </row>
    <row r="6387" spans="1:2" x14ac:dyDescent="0.25">
      <c r="A6387" s="77">
        <v>43002</v>
      </c>
      <c r="B6387" s="78">
        <v>5.4960000000000004</v>
      </c>
    </row>
    <row r="6388" spans="1:2" x14ac:dyDescent="0.25">
      <c r="A6388" s="79">
        <v>43002.041666666664</v>
      </c>
      <c r="B6388" s="78">
        <v>5.4969999999999999</v>
      </c>
    </row>
    <row r="6389" spans="1:2" x14ac:dyDescent="0.25">
      <c r="A6389" s="79">
        <v>43002.083333333336</v>
      </c>
      <c r="B6389" s="78">
        <v>5.5090000000000003</v>
      </c>
    </row>
    <row r="6390" spans="1:2" x14ac:dyDescent="0.25">
      <c r="A6390" s="79">
        <v>43002.125</v>
      </c>
      <c r="B6390" s="78">
        <v>5.51</v>
      </c>
    </row>
    <row r="6391" spans="1:2" x14ac:dyDescent="0.25">
      <c r="A6391" s="79">
        <v>43002.166666666664</v>
      </c>
      <c r="B6391" s="78">
        <v>5.5069999999999997</v>
      </c>
    </row>
    <row r="6392" spans="1:2" x14ac:dyDescent="0.25">
      <c r="A6392" s="79">
        <v>43002.208333333336</v>
      </c>
      <c r="B6392" s="78">
        <v>5.5060000000000002</v>
      </c>
    </row>
    <row r="6393" spans="1:2" x14ac:dyDescent="0.25">
      <c r="A6393" s="79">
        <v>43002.25</v>
      </c>
      <c r="B6393" s="78">
        <v>1.647</v>
      </c>
    </row>
    <row r="6394" spans="1:2" x14ac:dyDescent="0.25">
      <c r="A6394" s="79">
        <v>43002.291666666664</v>
      </c>
      <c r="B6394" s="78">
        <v>0.74299999999999999</v>
      </c>
    </row>
    <row r="6395" spans="1:2" x14ac:dyDescent="0.25">
      <c r="A6395" s="79">
        <v>43002.333333333336</v>
      </c>
      <c r="B6395" s="78">
        <v>3.5000000000000003E-2</v>
      </c>
    </row>
    <row r="6396" spans="1:2" x14ac:dyDescent="0.25">
      <c r="A6396" s="79">
        <v>43002.375</v>
      </c>
      <c r="B6396" s="78">
        <v>3.5999999999999997E-2</v>
      </c>
    </row>
    <row r="6397" spans="1:2" x14ac:dyDescent="0.25">
      <c r="A6397" s="79">
        <v>43002.416666666664</v>
      </c>
      <c r="B6397" s="78">
        <v>3.9E-2</v>
      </c>
    </row>
    <row r="6398" spans="1:2" x14ac:dyDescent="0.25">
      <c r="A6398" s="79">
        <v>43002.458333333336</v>
      </c>
      <c r="B6398" s="78">
        <v>4.1000000000000002E-2</v>
      </c>
    </row>
    <row r="6399" spans="1:2" x14ac:dyDescent="0.25">
      <c r="A6399" s="79">
        <v>43002.5</v>
      </c>
      <c r="B6399" s="78">
        <v>4.8000000000000001E-2</v>
      </c>
    </row>
    <row r="6400" spans="1:2" x14ac:dyDescent="0.25">
      <c r="A6400" s="79">
        <v>43002.541666666664</v>
      </c>
      <c r="B6400" s="78">
        <v>4.2000000000000003E-2</v>
      </c>
    </row>
    <row r="6401" spans="1:2" x14ac:dyDescent="0.25">
      <c r="A6401" s="79">
        <v>43002.583333333336</v>
      </c>
      <c r="B6401" s="78">
        <v>4.2999999999999997E-2</v>
      </c>
    </row>
    <row r="6402" spans="1:2" x14ac:dyDescent="0.25">
      <c r="A6402" s="79">
        <v>43002.625</v>
      </c>
      <c r="B6402" s="78">
        <v>4.2999999999999997E-2</v>
      </c>
    </row>
    <row r="6403" spans="1:2" x14ac:dyDescent="0.25">
      <c r="A6403" s="79">
        <v>43002.666666666664</v>
      </c>
      <c r="B6403" s="78">
        <v>4.4999999999999998E-2</v>
      </c>
    </row>
    <row r="6404" spans="1:2" x14ac:dyDescent="0.25">
      <c r="A6404" s="79">
        <v>43002.708333333336</v>
      </c>
      <c r="B6404" s="78">
        <v>4.4999999999999998E-2</v>
      </c>
    </row>
    <row r="6405" spans="1:2" x14ac:dyDescent="0.25">
      <c r="A6405" s="79">
        <v>43002.75</v>
      </c>
      <c r="B6405" s="78">
        <v>4.5999999999999999E-2</v>
      </c>
    </row>
    <row r="6406" spans="1:2" x14ac:dyDescent="0.25">
      <c r="A6406" s="79">
        <v>43002.791666666664</v>
      </c>
      <c r="B6406" s="78">
        <v>3.92</v>
      </c>
    </row>
    <row r="6407" spans="1:2" x14ac:dyDescent="0.25">
      <c r="A6407" s="79">
        <v>43002.833333333336</v>
      </c>
      <c r="B6407" s="78">
        <v>5.4939999999999998</v>
      </c>
    </row>
    <row r="6408" spans="1:2" x14ac:dyDescent="0.25">
      <c r="A6408" s="79">
        <v>43002.875</v>
      </c>
      <c r="B6408" s="78">
        <v>5.5119999999999996</v>
      </c>
    </row>
    <row r="6409" spans="1:2" x14ac:dyDescent="0.25">
      <c r="A6409" s="79">
        <v>43002.916666666664</v>
      </c>
      <c r="B6409" s="78">
        <v>5.5110000000000001</v>
      </c>
    </row>
    <row r="6410" spans="1:2" x14ac:dyDescent="0.25">
      <c r="A6410" s="79">
        <v>43002.958333333336</v>
      </c>
      <c r="B6410" s="78">
        <v>5.4989999999999997</v>
      </c>
    </row>
    <row r="6411" spans="1:2" x14ac:dyDescent="0.25">
      <c r="A6411" s="77">
        <v>43003</v>
      </c>
      <c r="B6411" s="78">
        <v>5.4980000000000002</v>
      </c>
    </row>
    <row r="6412" spans="1:2" x14ac:dyDescent="0.25">
      <c r="A6412" s="79">
        <v>43003.041666666664</v>
      </c>
      <c r="B6412" s="78">
        <v>5.5049999999999999</v>
      </c>
    </row>
    <row r="6413" spans="1:2" x14ac:dyDescent="0.25">
      <c r="A6413" s="79">
        <v>43003.083333333336</v>
      </c>
      <c r="B6413" s="78">
        <v>5.51</v>
      </c>
    </row>
    <row r="6414" spans="1:2" x14ac:dyDescent="0.25">
      <c r="A6414" s="79">
        <v>43003.125</v>
      </c>
      <c r="B6414" s="78">
        <v>5.5129999999999999</v>
      </c>
    </row>
    <row r="6415" spans="1:2" x14ac:dyDescent="0.25">
      <c r="A6415" s="79">
        <v>43003.166666666664</v>
      </c>
      <c r="B6415" s="78">
        <v>5.516</v>
      </c>
    </row>
    <row r="6416" spans="1:2" x14ac:dyDescent="0.25">
      <c r="A6416" s="79">
        <v>43003.208333333336</v>
      </c>
      <c r="B6416" s="78">
        <v>5.5069999999999997</v>
      </c>
    </row>
    <row r="6417" spans="1:2" x14ac:dyDescent="0.25">
      <c r="A6417" s="79">
        <v>43003.25</v>
      </c>
      <c r="B6417" s="78">
        <v>1.716</v>
      </c>
    </row>
    <row r="6418" spans="1:2" x14ac:dyDescent="0.25">
      <c r="A6418" s="79">
        <v>43003.291666666664</v>
      </c>
      <c r="B6418" s="78">
        <v>0.77300000000000002</v>
      </c>
    </row>
    <row r="6419" spans="1:2" x14ac:dyDescent="0.25">
      <c r="A6419" s="79">
        <v>43003.333333333336</v>
      </c>
      <c r="B6419" s="78">
        <v>4.9000000000000002E-2</v>
      </c>
    </row>
    <row r="6420" spans="1:2" x14ac:dyDescent="0.25">
      <c r="A6420" s="79">
        <v>43003.375</v>
      </c>
      <c r="B6420" s="78">
        <v>5.0999999999999997E-2</v>
      </c>
    </row>
    <row r="6421" spans="1:2" x14ac:dyDescent="0.25">
      <c r="A6421" s="79">
        <v>43003.416666666664</v>
      </c>
      <c r="B6421" s="78">
        <v>5.0999999999999997E-2</v>
      </c>
    </row>
    <row r="6422" spans="1:2" x14ac:dyDescent="0.25">
      <c r="A6422" s="79">
        <v>43003.458333333336</v>
      </c>
      <c r="B6422" s="78">
        <v>0.05</v>
      </c>
    </row>
    <row r="6423" spans="1:2" x14ac:dyDescent="0.25">
      <c r="A6423" s="79">
        <v>43003.5</v>
      </c>
      <c r="B6423" s="78">
        <v>4.9000000000000002E-2</v>
      </c>
    </row>
    <row r="6424" spans="1:2" x14ac:dyDescent="0.25">
      <c r="A6424" s="79">
        <v>43003.541666666664</v>
      </c>
      <c r="B6424" s="78">
        <v>5.0999999999999997E-2</v>
      </c>
    </row>
    <row r="6425" spans="1:2" x14ac:dyDescent="0.25">
      <c r="A6425" s="79">
        <v>43003.583333333336</v>
      </c>
      <c r="B6425" s="78">
        <v>4.9000000000000002E-2</v>
      </c>
    </row>
    <row r="6426" spans="1:2" x14ac:dyDescent="0.25">
      <c r="A6426" s="79">
        <v>43003.625</v>
      </c>
      <c r="B6426" s="78">
        <v>4.8000000000000001E-2</v>
      </c>
    </row>
    <row r="6427" spans="1:2" x14ac:dyDescent="0.25">
      <c r="A6427" s="79">
        <v>43003.666666666664</v>
      </c>
      <c r="B6427" s="78">
        <v>4.2999999999999997E-2</v>
      </c>
    </row>
    <row r="6428" spans="1:2" x14ac:dyDescent="0.25">
      <c r="A6428" s="79">
        <v>43003.708333333336</v>
      </c>
      <c r="B6428" s="78">
        <v>4.2000000000000003E-2</v>
      </c>
    </row>
    <row r="6429" spans="1:2" x14ac:dyDescent="0.25">
      <c r="A6429" s="79">
        <v>43003.75</v>
      </c>
      <c r="B6429" s="78">
        <v>4.5999999999999999E-2</v>
      </c>
    </row>
    <row r="6430" spans="1:2" x14ac:dyDescent="0.25">
      <c r="A6430" s="79">
        <v>43003.791666666664</v>
      </c>
      <c r="B6430" s="78">
        <v>4.0970000000000004</v>
      </c>
    </row>
    <row r="6431" spans="1:2" x14ac:dyDescent="0.25">
      <c r="A6431" s="79">
        <v>43003.833333333336</v>
      </c>
      <c r="B6431" s="78">
        <v>5.4660000000000002</v>
      </c>
    </row>
    <row r="6432" spans="1:2" x14ac:dyDescent="0.25">
      <c r="A6432" s="79">
        <v>43003.875</v>
      </c>
      <c r="B6432" s="78">
        <v>5.484</v>
      </c>
    </row>
    <row r="6433" spans="1:2" x14ac:dyDescent="0.25">
      <c r="A6433" s="79">
        <v>43003.916666666664</v>
      </c>
      <c r="B6433" s="78">
        <v>5.5</v>
      </c>
    </row>
    <row r="6434" spans="1:2" x14ac:dyDescent="0.25">
      <c r="A6434" s="79">
        <v>43003.958333333336</v>
      </c>
      <c r="B6434" s="78">
        <v>5.5030000000000001</v>
      </c>
    </row>
    <row r="6435" spans="1:2" x14ac:dyDescent="0.25">
      <c r="A6435" s="77">
        <v>43004</v>
      </c>
      <c r="B6435" s="78">
        <v>5.4989999999999997</v>
      </c>
    </row>
    <row r="6436" spans="1:2" x14ac:dyDescent="0.25">
      <c r="A6436" s="79">
        <v>43004.041666666664</v>
      </c>
      <c r="B6436" s="78">
        <v>5.492</v>
      </c>
    </row>
    <row r="6437" spans="1:2" x14ac:dyDescent="0.25">
      <c r="A6437" s="79">
        <v>43004.083333333336</v>
      </c>
      <c r="B6437" s="78">
        <v>5.5010000000000003</v>
      </c>
    </row>
    <row r="6438" spans="1:2" x14ac:dyDescent="0.25">
      <c r="A6438" s="79">
        <v>43004.125</v>
      </c>
      <c r="B6438" s="78">
        <v>5.5030000000000001</v>
      </c>
    </row>
    <row r="6439" spans="1:2" x14ac:dyDescent="0.25">
      <c r="A6439" s="79">
        <v>43004.166666666664</v>
      </c>
      <c r="B6439" s="78">
        <v>5.5060000000000002</v>
      </c>
    </row>
    <row r="6440" spans="1:2" x14ac:dyDescent="0.25">
      <c r="A6440" s="79">
        <v>43004.208333333336</v>
      </c>
      <c r="B6440" s="78">
        <v>5.5</v>
      </c>
    </row>
    <row r="6441" spans="1:2" x14ac:dyDescent="0.25">
      <c r="A6441" s="79">
        <v>43004.25</v>
      </c>
      <c r="B6441" s="78">
        <v>1.8380000000000001</v>
      </c>
    </row>
    <row r="6442" spans="1:2" x14ac:dyDescent="0.25">
      <c r="A6442" s="79">
        <v>43004.291666666664</v>
      </c>
      <c r="B6442" s="78">
        <v>0.81599999999999995</v>
      </c>
    </row>
    <row r="6443" spans="1:2" x14ac:dyDescent="0.25">
      <c r="A6443" s="79">
        <v>43004.333333333336</v>
      </c>
      <c r="B6443" s="78">
        <v>4.9000000000000002E-2</v>
      </c>
    </row>
    <row r="6444" spans="1:2" x14ac:dyDescent="0.25">
      <c r="A6444" s="79">
        <v>43004.375</v>
      </c>
      <c r="B6444" s="78">
        <v>0.05</v>
      </c>
    </row>
    <row r="6445" spans="1:2" x14ac:dyDescent="0.25">
      <c r="A6445" s="79">
        <v>43004.416666666664</v>
      </c>
      <c r="B6445" s="78">
        <v>5.0999999999999997E-2</v>
      </c>
    </row>
    <row r="6446" spans="1:2" x14ac:dyDescent="0.25">
      <c r="A6446" s="79">
        <v>43004.458333333336</v>
      </c>
      <c r="B6446" s="78">
        <v>5.1999999999999998E-2</v>
      </c>
    </row>
    <row r="6447" spans="1:2" x14ac:dyDescent="0.25">
      <c r="A6447" s="79">
        <v>43004.5</v>
      </c>
      <c r="B6447" s="78">
        <v>5.1999999999999998E-2</v>
      </c>
    </row>
    <row r="6448" spans="1:2" x14ac:dyDescent="0.25">
      <c r="A6448" s="79">
        <v>43004.541666666664</v>
      </c>
      <c r="B6448" s="78">
        <v>0.05</v>
      </c>
    </row>
    <row r="6449" spans="1:2" x14ac:dyDescent="0.25">
      <c r="A6449" s="79">
        <v>43004.583333333336</v>
      </c>
      <c r="B6449" s="78">
        <v>4.8000000000000001E-2</v>
      </c>
    </row>
    <row r="6450" spans="1:2" x14ac:dyDescent="0.25">
      <c r="A6450" s="79">
        <v>43004.625</v>
      </c>
      <c r="B6450" s="78">
        <v>4.5999999999999999E-2</v>
      </c>
    </row>
    <row r="6451" spans="1:2" x14ac:dyDescent="0.25">
      <c r="A6451" s="79">
        <v>43004.666666666664</v>
      </c>
      <c r="B6451" s="78">
        <v>4.5999999999999999E-2</v>
      </c>
    </row>
    <row r="6452" spans="1:2" x14ac:dyDescent="0.25">
      <c r="A6452" s="79">
        <v>43004.708333333336</v>
      </c>
      <c r="B6452" s="78">
        <v>4.5999999999999999E-2</v>
      </c>
    </row>
    <row r="6453" spans="1:2" x14ac:dyDescent="0.25">
      <c r="A6453" s="79">
        <v>43004.75</v>
      </c>
      <c r="B6453" s="78">
        <v>4.4999999999999998E-2</v>
      </c>
    </row>
    <row r="6454" spans="1:2" x14ac:dyDescent="0.25">
      <c r="A6454" s="79">
        <v>43004.791666666664</v>
      </c>
      <c r="B6454" s="78">
        <v>4.3010000000000002</v>
      </c>
    </row>
    <row r="6455" spans="1:2" x14ac:dyDescent="0.25">
      <c r="A6455" s="79">
        <v>43004.833333333336</v>
      </c>
      <c r="B6455" s="78">
        <v>5.4889999999999999</v>
      </c>
    </row>
    <row r="6456" spans="1:2" x14ac:dyDescent="0.25">
      <c r="A6456" s="79">
        <v>43004.875</v>
      </c>
      <c r="B6456" s="78">
        <v>5.5039999999999996</v>
      </c>
    </row>
    <row r="6457" spans="1:2" x14ac:dyDescent="0.25">
      <c r="A6457" s="79">
        <v>43004.916666666664</v>
      </c>
      <c r="B6457" s="78">
        <v>5.5049999999999999</v>
      </c>
    </row>
    <row r="6458" spans="1:2" x14ac:dyDescent="0.25">
      <c r="A6458" s="79">
        <v>43004.958333333336</v>
      </c>
      <c r="B6458" s="78">
        <v>5.4909999999999997</v>
      </c>
    </row>
    <row r="6459" spans="1:2" x14ac:dyDescent="0.25">
      <c r="A6459" s="77">
        <v>43005</v>
      </c>
      <c r="B6459" s="78">
        <v>5.4889999999999999</v>
      </c>
    </row>
    <row r="6460" spans="1:2" x14ac:dyDescent="0.25">
      <c r="A6460" s="79">
        <v>43005.041666666664</v>
      </c>
      <c r="B6460" s="78">
        <v>5.4859999999999998</v>
      </c>
    </row>
    <row r="6461" spans="1:2" x14ac:dyDescent="0.25">
      <c r="A6461" s="79">
        <v>43005.083333333336</v>
      </c>
      <c r="B6461" s="78">
        <v>5.4969999999999999</v>
      </c>
    </row>
    <row r="6462" spans="1:2" x14ac:dyDescent="0.25">
      <c r="A6462" s="79">
        <v>43005.125</v>
      </c>
      <c r="B6462" s="78">
        <v>5.4989999999999997</v>
      </c>
    </row>
    <row r="6463" spans="1:2" x14ac:dyDescent="0.25">
      <c r="A6463" s="79">
        <v>43005.166666666664</v>
      </c>
      <c r="B6463" s="78">
        <v>5.5010000000000003</v>
      </c>
    </row>
    <row r="6464" spans="1:2" x14ac:dyDescent="0.25">
      <c r="A6464" s="79">
        <v>43005.208333333336</v>
      </c>
      <c r="B6464" s="78">
        <v>5.4960000000000004</v>
      </c>
    </row>
    <row r="6465" spans="1:2" x14ac:dyDescent="0.25">
      <c r="A6465" s="79">
        <v>43005.25</v>
      </c>
      <c r="B6465" s="78">
        <v>1.927</v>
      </c>
    </row>
    <row r="6466" spans="1:2" x14ac:dyDescent="0.25">
      <c r="A6466" s="79">
        <v>43005.291666666664</v>
      </c>
      <c r="B6466" s="78">
        <v>0.84299999999999997</v>
      </c>
    </row>
    <row r="6467" spans="1:2" x14ac:dyDescent="0.25">
      <c r="A6467" s="79">
        <v>43005.333333333336</v>
      </c>
      <c r="B6467" s="78">
        <v>4.8000000000000001E-2</v>
      </c>
    </row>
    <row r="6468" spans="1:2" x14ac:dyDescent="0.25">
      <c r="A6468" s="79">
        <v>43005.375</v>
      </c>
      <c r="B6468" s="78">
        <v>4.9000000000000002E-2</v>
      </c>
    </row>
    <row r="6469" spans="1:2" x14ac:dyDescent="0.25">
      <c r="A6469" s="79">
        <v>43005.416666666664</v>
      </c>
      <c r="B6469" s="78">
        <v>5.1999999999999998E-2</v>
      </c>
    </row>
    <row r="6470" spans="1:2" x14ac:dyDescent="0.25">
      <c r="A6470" s="79">
        <v>43005.458333333336</v>
      </c>
      <c r="B6470" s="78">
        <v>5.7000000000000002E-2</v>
      </c>
    </row>
    <row r="6471" spans="1:2" x14ac:dyDescent="0.25">
      <c r="A6471" s="79">
        <v>43005.5</v>
      </c>
      <c r="B6471" s="78">
        <v>5.1999999999999998E-2</v>
      </c>
    </row>
    <row r="6472" spans="1:2" x14ac:dyDescent="0.25">
      <c r="A6472" s="79">
        <v>43005.541666666664</v>
      </c>
      <c r="B6472" s="78">
        <v>5.5E-2</v>
      </c>
    </row>
    <row r="6473" spans="1:2" x14ac:dyDescent="0.25">
      <c r="A6473" s="79">
        <v>43005.583333333336</v>
      </c>
      <c r="B6473" s="78">
        <v>5.8999999999999997E-2</v>
      </c>
    </row>
    <row r="6474" spans="1:2" x14ac:dyDescent="0.25">
      <c r="A6474" s="79">
        <v>43005.625</v>
      </c>
      <c r="B6474" s="78">
        <v>5.6000000000000001E-2</v>
      </c>
    </row>
    <row r="6475" spans="1:2" x14ac:dyDescent="0.25">
      <c r="A6475" s="79">
        <v>43005.666666666664</v>
      </c>
      <c r="B6475" s="78">
        <v>4.9000000000000002E-2</v>
      </c>
    </row>
    <row r="6476" spans="1:2" x14ac:dyDescent="0.25">
      <c r="A6476" s="79">
        <v>43005.708333333336</v>
      </c>
      <c r="B6476" s="78">
        <v>4.7E-2</v>
      </c>
    </row>
    <row r="6477" spans="1:2" x14ac:dyDescent="0.25">
      <c r="A6477" s="79">
        <v>43005.75</v>
      </c>
      <c r="B6477" s="78">
        <v>0.11799999999999999</v>
      </c>
    </row>
    <row r="6478" spans="1:2" x14ac:dyDescent="0.25">
      <c r="A6478" s="79">
        <v>43005.791666666664</v>
      </c>
      <c r="B6478" s="78">
        <v>4.4160000000000004</v>
      </c>
    </row>
    <row r="6479" spans="1:2" x14ac:dyDescent="0.25">
      <c r="A6479" s="79">
        <v>43005.833333333336</v>
      </c>
      <c r="B6479" s="78">
        <v>5.4829999999999997</v>
      </c>
    </row>
    <row r="6480" spans="1:2" x14ac:dyDescent="0.25">
      <c r="A6480" s="79">
        <v>43005.875</v>
      </c>
      <c r="B6480" s="78">
        <v>5.5019999999999998</v>
      </c>
    </row>
    <row r="6481" spans="1:2" x14ac:dyDescent="0.25">
      <c r="A6481" s="79">
        <v>43005.916666666664</v>
      </c>
      <c r="B6481" s="78">
        <v>5.516</v>
      </c>
    </row>
    <row r="6482" spans="1:2" x14ac:dyDescent="0.25">
      <c r="A6482" s="79">
        <v>43005.958333333336</v>
      </c>
      <c r="B6482" s="78">
        <v>5.5060000000000002</v>
      </c>
    </row>
    <row r="6483" spans="1:2" x14ac:dyDescent="0.25">
      <c r="A6483" s="77">
        <v>43006</v>
      </c>
      <c r="B6483" s="78">
        <v>5.4909999999999997</v>
      </c>
    </row>
    <row r="6484" spans="1:2" x14ac:dyDescent="0.25">
      <c r="A6484" s="79">
        <v>43006.041666666664</v>
      </c>
      <c r="B6484" s="78">
        <v>5.5060000000000002</v>
      </c>
    </row>
    <row r="6485" spans="1:2" x14ac:dyDescent="0.25">
      <c r="A6485" s="79">
        <v>43006.083333333336</v>
      </c>
      <c r="B6485" s="78">
        <v>5.5149999999999997</v>
      </c>
    </row>
    <row r="6486" spans="1:2" x14ac:dyDescent="0.25">
      <c r="A6486" s="79">
        <v>43006.125</v>
      </c>
      <c r="B6486" s="78">
        <v>5.5179999999999998</v>
      </c>
    </row>
    <row r="6487" spans="1:2" x14ac:dyDescent="0.25">
      <c r="A6487" s="79">
        <v>43006.166666666664</v>
      </c>
      <c r="B6487" s="78">
        <v>5.5190000000000001</v>
      </c>
    </row>
    <row r="6488" spans="1:2" x14ac:dyDescent="0.25">
      <c r="A6488" s="79">
        <v>43006.208333333336</v>
      </c>
      <c r="B6488" s="78">
        <v>5.51</v>
      </c>
    </row>
    <row r="6489" spans="1:2" x14ac:dyDescent="0.25">
      <c r="A6489" s="79">
        <v>43006.25</v>
      </c>
      <c r="B6489" s="78">
        <v>1.982</v>
      </c>
    </row>
    <row r="6490" spans="1:2" x14ac:dyDescent="0.25">
      <c r="A6490" s="79">
        <v>43006.291666666664</v>
      </c>
      <c r="B6490" s="78">
        <v>0.89600000000000002</v>
      </c>
    </row>
    <row r="6491" spans="1:2" x14ac:dyDescent="0.25">
      <c r="A6491" s="79">
        <v>43006.333333333336</v>
      </c>
      <c r="B6491" s="78">
        <v>4.9000000000000002E-2</v>
      </c>
    </row>
    <row r="6492" spans="1:2" x14ac:dyDescent="0.25">
      <c r="A6492" s="79">
        <v>43006.375</v>
      </c>
      <c r="B6492" s="78">
        <v>0.05</v>
      </c>
    </row>
    <row r="6493" spans="1:2" x14ac:dyDescent="0.25">
      <c r="A6493" s="79">
        <v>43006.416666666664</v>
      </c>
      <c r="B6493" s="78">
        <v>5.1999999999999998E-2</v>
      </c>
    </row>
    <row r="6494" spans="1:2" x14ac:dyDescent="0.25">
      <c r="A6494" s="79">
        <v>43006.458333333336</v>
      </c>
      <c r="B6494" s="78">
        <v>4.9000000000000002E-2</v>
      </c>
    </row>
    <row r="6495" spans="1:2" x14ac:dyDescent="0.25">
      <c r="A6495" s="79">
        <v>43006.5</v>
      </c>
      <c r="B6495" s="78">
        <v>6.0999999999999999E-2</v>
      </c>
    </row>
    <row r="6496" spans="1:2" x14ac:dyDescent="0.25">
      <c r="A6496" s="79">
        <v>43006.541666666664</v>
      </c>
      <c r="B6496" s="78">
        <v>5.1999999999999998E-2</v>
      </c>
    </row>
    <row r="6497" spans="1:2" x14ac:dyDescent="0.25">
      <c r="A6497" s="79">
        <v>43006.583333333336</v>
      </c>
      <c r="B6497" s="78">
        <v>4.7E-2</v>
      </c>
    </row>
    <row r="6498" spans="1:2" x14ac:dyDescent="0.25">
      <c r="A6498" s="79">
        <v>43006.625</v>
      </c>
      <c r="B6498" s="78">
        <v>4.8000000000000001E-2</v>
      </c>
    </row>
    <row r="6499" spans="1:2" x14ac:dyDescent="0.25">
      <c r="A6499" s="79">
        <v>43006.666666666664</v>
      </c>
      <c r="B6499" s="78">
        <v>4.4999999999999998E-2</v>
      </c>
    </row>
    <row r="6500" spans="1:2" x14ac:dyDescent="0.25">
      <c r="A6500" s="79">
        <v>43006.708333333336</v>
      </c>
      <c r="B6500" s="78">
        <v>4.2000000000000003E-2</v>
      </c>
    </row>
    <row r="6501" spans="1:2" x14ac:dyDescent="0.25">
      <c r="A6501" s="79">
        <v>43006.75</v>
      </c>
      <c r="B6501" s="78">
        <v>0.246</v>
      </c>
    </row>
    <row r="6502" spans="1:2" x14ac:dyDescent="0.25">
      <c r="A6502" s="79">
        <v>43006.791666666664</v>
      </c>
      <c r="B6502" s="78">
        <v>4.4610000000000003</v>
      </c>
    </row>
    <row r="6503" spans="1:2" x14ac:dyDescent="0.25">
      <c r="A6503" s="79">
        <v>43006.833333333336</v>
      </c>
      <c r="B6503" s="78">
        <v>5.5039999999999996</v>
      </c>
    </row>
    <row r="6504" spans="1:2" x14ac:dyDescent="0.25">
      <c r="A6504" s="79">
        <v>43006.875</v>
      </c>
      <c r="B6504" s="78">
        <v>5.5170000000000003</v>
      </c>
    </row>
    <row r="6505" spans="1:2" x14ac:dyDescent="0.25">
      <c r="A6505" s="79">
        <v>43006.916666666664</v>
      </c>
      <c r="B6505" s="78">
        <v>5.5039999999999996</v>
      </c>
    </row>
    <row r="6506" spans="1:2" x14ac:dyDescent="0.25">
      <c r="A6506" s="79">
        <v>43006.958333333336</v>
      </c>
      <c r="B6506" s="78">
        <v>5.4930000000000003</v>
      </c>
    </row>
    <row r="6507" spans="1:2" x14ac:dyDescent="0.25">
      <c r="A6507" s="77">
        <v>43007</v>
      </c>
      <c r="B6507" s="78">
        <v>5.4960000000000004</v>
      </c>
    </row>
    <row r="6508" spans="1:2" x14ac:dyDescent="0.25">
      <c r="A6508" s="79">
        <v>43007.041666666664</v>
      </c>
      <c r="B6508" s="78">
        <v>5.508</v>
      </c>
    </row>
    <row r="6509" spans="1:2" x14ac:dyDescent="0.25">
      <c r="A6509" s="79">
        <v>43007.083333333336</v>
      </c>
      <c r="B6509" s="78">
        <v>5.5190000000000001</v>
      </c>
    </row>
    <row r="6510" spans="1:2" x14ac:dyDescent="0.25">
      <c r="A6510" s="79">
        <v>43007.125</v>
      </c>
      <c r="B6510" s="78">
        <v>5.52</v>
      </c>
    </row>
    <row r="6511" spans="1:2" x14ac:dyDescent="0.25">
      <c r="A6511" s="79">
        <v>43007.166666666664</v>
      </c>
      <c r="B6511" s="78">
        <v>5.5250000000000004</v>
      </c>
    </row>
    <row r="6512" spans="1:2" x14ac:dyDescent="0.25">
      <c r="A6512" s="79">
        <v>43007.208333333336</v>
      </c>
      <c r="B6512" s="78">
        <v>5.516</v>
      </c>
    </row>
    <row r="6513" spans="1:2" x14ac:dyDescent="0.25">
      <c r="A6513" s="79">
        <v>43007.25</v>
      </c>
      <c r="B6513" s="78">
        <v>2.12</v>
      </c>
    </row>
    <row r="6514" spans="1:2" x14ac:dyDescent="0.25">
      <c r="A6514" s="79">
        <v>43007.291666666664</v>
      </c>
      <c r="B6514" s="78">
        <v>0.90800000000000003</v>
      </c>
    </row>
    <row r="6515" spans="1:2" x14ac:dyDescent="0.25">
      <c r="A6515" s="79">
        <v>43007.333333333336</v>
      </c>
      <c r="B6515" s="78">
        <v>4.7E-2</v>
      </c>
    </row>
    <row r="6516" spans="1:2" x14ac:dyDescent="0.25">
      <c r="A6516" s="79">
        <v>43007.375</v>
      </c>
      <c r="B6516" s="78">
        <v>4.7E-2</v>
      </c>
    </row>
    <row r="6517" spans="1:2" x14ac:dyDescent="0.25">
      <c r="A6517" s="79">
        <v>43007.416666666664</v>
      </c>
      <c r="B6517" s="78">
        <v>4.9000000000000002E-2</v>
      </c>
    </row>
    <row r="6518" spans="1:2" x14ac:dyDescent="0.25">
      <c r="A6518" s="79">
        <v>43007.458333333336</v>
      </c>
      <c r="B6518" s="78">
        <v>4.9000000000000002E-2</v>
      </c>
    </row>
    <row r="6519" spans="1:2" x14ac:dyDescent="0.25">
      <c r="A6519" s="79">
        <v>43007.5</v>
      </c>
      <c r="B6519" s="78">
        <v>5.6000000000000001E-2</v>
      </c>
    </row>
    <row r="6520" spans="1:2" x14ac:dyDescent="0.25">
      <c r="A6520" s="79">
        <v>43007.541666666664</v>
      </c>
      <c r="B6520" s="78">
        <v>5.2999999999999999E-2</v>
      </c>
    </row>
    <row r="6521" spans="1:2" x14ac:dyDescent="0.25">
      <c r="A6521" s="79">
        <v>43007.583333333336</v>
      </c>
      <c r="B6521" s="78">
        <v>4.7E-2</v>
      </c>
    </row>
    <row r="6522" spans="1:2" x14ac:dyDescent="0.25">
      <c r="A6522" s="79">
        <v>43007.625</v>
      </c>
      <c r="B6522" s="78">
        <v>4.3999999999999997E-2</v>
      </c>
    </row>
    <row r="6523" spans="1:2" x14ac:dyDescent="0.25">
      <c r="A6523" s="79">
        <v>43007.666666666664</v>
      </c>
      <c r="B6523" s="78">
        <v>4.2000000000000003E-2</v>
      </c>
    </row>
    <row r="6524" spans="1:2" x14ac:dyDescent="0.25">
      <c r="A6524" s="79">
        <v>43007.708333333336</v>
      </c>
      <c r="B6524" s="78">
        <v>4.1000000000000002E-2</v>
      </c>
    </row>
    <row r="6525" spans="1:2" x14ac:dyDescent="0.25">
      <c r="A6525" s="79">
        <v>43007.75</v>
      </c>
      <c r="B6525" s="78">
        <v>0.38100000000000001</v>
      </c>
    </row>
    <row r="6526" spans="1:2" x14ac:dyDescent="0.25">
      <c r="A6526" s="79">
        <v>43007.791666666664</v>
      </c>
      <c r="B6526" s="78">
        <v>4.5060000000000002</v>
      </c>
    </row>
    <row r="6527" spans="1:2" x14ac:dyDescent="0.25">
      <c r="A6527" s="79">
        <v>43007.833333333336</v>
      </c>
      <c r="B6527" s="78">
        <v>5.4829999999999997</v>
      </c>
    </row>
    <row r="6528" spans="1:2" x14ac:dyDescent="0.25">
      <c r="A6528" s="79">
        <v>43007.875</v>
      </c>
      <c r="B6528" s="78">
        <v>5.4969999999999999</v>
      </c>
    </row>
    <row r="6529" spans="1:2" x14ac:dyDescent="0.25">
      <c r="A6529" s="79">
        <v>43007.916666666664</v>
      </c>
      <c r="B6529" s="78">
        <v>5.5209999999999999</v>
      </c>
    </row>
    <row r="6530" spans="1:2" x14ac:dyDescent="0.25">
      <c r="A6530" s="79">
        <v>43007.958333333336</v>
      </c>
      <c r="B6530" s="78">
        <v>5.5179999999999998</v>
      </c>
    </row>
    <row r="6531" spans="1:2" x14ac:dyDescent="0.25">
      <c r="A6531" s="77">
        <v>43008</v>
      </c>
      <c r="B6531" s="78">
        <v>5.5229999999999997</v>
      </c>
    </row>
    <row r="6532" spans="1:2" x14ac:dyDescent="0.25">
      <c r="A6532" s="79">
        <v>43008.041666666664</v>
      </c>
      <c r="B6532" s="78">
        <v>5.5179999999999998</v>
      </c>
    </row>
    <row r="6533" spans="1:2" x14ac:dyDescent="0.25">
      <c r="A6533" s="79">
        <v>43008.083333333336</v>
      </c>
      <c r="B6533" s="78">
        <v>5.5250000000000004</v>
      </c>
    </row>
    <row r="6534" spans="1:2" x14ac:dyDescent="0.25">
      <c r="A6534" s="79">
        <v>43008.125</v>
      </c>
      <c r="B6534" s="78">
        <v>5.5289999999999999</v>
      </c>
    </row>
    <row r="6535" spans="1:2" x14ac:dyDescent="0.25">
      <c r="A6535" s="79">
        <v>43008.166666666664</v>
      </c>
      <c r="B6535" s="78">
        <v>5.5309999999999997</v>
      </c>
    </row>
    <row r="6536" spans="1:2" x14ac:dyDescent="0.25">
      <c r="A6536" s="79">
        <v>43008.208333333336</v>
      </c>
      <c r="B6536" s="78">
        <v>5.5170000000000003</v>
      </c>
    </row>
    <row r="6537" spans="1:2" x14ac:dyDescent="0.25">
      <c r="A6537" s="79">
        <v>43008.25</v>
      </c>
      <c r="B6537" s="78">
        <v>2.1869999999999998</v>
      </c>
    </row>
    <row r="6538" spans="1:2" x14ac:dyDescent="0.25">
      <c r="A6538" s="79">
        <v>43008.291666666664</v>
      </c>
      <c r="B6538" s="78">
        <v>0.92300000000000004</v>
      </c>
    </row>
    <row r="6539" spans="1:2" x14ac:dyDescent="0.25">
      <c r="A6539" s="79">
        <v>43008.333333333336</v>
      </c>
      <c r="B6539" s="78">
        <v>3.7999999999999999E-2</v>
      </c>
    </row>
    <row r="6540" spans="1:2" x14ac:dyDescent="0.25">
      <c r="A6540" s="79">
        <v>43008.375</v>
      </c>
      <c r="B6540" s="78">
        <v>3.9E-2</v>
      </c>
    </row>
    <row r="6541" spans="1:2" x14ac:dyDescent="0.25">
      <c r="A6541" s="79">
        <v>43008.416666666664</v>
      </c>
      <c r="B6541" s="78">
        <v>4.2000000000000003E-2</v>
      </c>
    </row>
    <row r="6542" spans="1:2" x14ac:dyDescent="0.25">
      <c r="A6542" s="79">
        <v>43008.458333333336</v>
      </c>
      <c r="B6542" s="78">
        <v>4.3999999999999997E-2</v>
      </c>
    </row>
    <row r="6543" spans="1:2" x14ac:dyDescent="0.25">
      <c r="A6543" s="79">
        <v>43008.5</v>
      </c>
      <c r="B6543" s="78">
        <v>4.8000000000000001E-2</v>
      </c>
    </row>
    <row r="6544" spans="1:2" x14ac:dyDescent="0.25">
      <c r="A6544" s="79">
        <v>43008.541666666664</v>
      </c>
      <c r="B6544" s="78">
        <v>0.05</v>
      </c>
    </row>
    <row r="6545" spans="1:2" x14ac:dyDescent="0.25">
      <c r="A6545" s="79">
        <v>43008.583333333336</v>
      </c>
      <c r="B6545" s="78">
        <v>4.9000000000000002E-2</v>
      </c>
    </row>
    <row r="6546" spans="1:2" x14ac:dyDescent="0.25">
      <c r="A6546" s="79">
        <v>43008.625</v>
      </c>
      <c r="B6546" s="78">
        <v>4.8000000000000001E-2</v>
      </c>
    </row>
    <row r="6547" spans="1:2" x14ac:dyDescent="0.25">
      <c r="A6547" s="79">
        <v>43008.666666666664</v>
      </c>
      <c r="B6547" s="78">
        <v>4.7E-2</v>
      </c>
    </row>
    <row r="6548" spans="1:2" x14ac:dyDescent="0.25">
      <c r="A6548" s="79">
        <v>43008.708333333336</v>
      </c>
      <c r="B6548" s="78">
        <v>4.8000000000000001E-2</v>
      </c>
    </row>
    <row r="6549" spans="1:2" x14ac:dyDescent="0.25">
      <c r="A6549" s="79">
        <v>43008.75</v>
      </c>
      <c r="B6549" s="78">
        <v>0.52200000000000002</v>
      </c>
    </row>
    <row r="6550" spans="1:2" x14ac:dyDescent="0.25">
      <c r="A6550" s="79">
        <v>43008.791666666664</v>
      </c>
      <c r="B6550" s="78">
        <v>4.5609999999999999</v>
      </c>
    </row>
    <row r="6551" spans="1:2" x14ac:dyDescent="0.25">
      <c r="A6551" s="79">
        <v>43008.833333333336</v>
      </c>
      <c r="B6551" s="78">
        <v>5.5049999999999999</v>
      </c>
    </row>
    <row r="6552" spans="1:2" x14ac:dyDescent="0.25">
      <c r="A6552" s="79">
        <v>43008.875</v>
      </c>
      <c r="B6552" s="78">
        <v>5.5110000000000001</v>
      </c>
    </row>
    <row r="6553" spans="1:2" x14ac:dyDescent="0.25">
      <c r="A6553" s="79">
        <v>43008.916666666664</v>
      </c>
      <c r="B6553" s="78">
        <v>5.524</v>
      </c>
    </row>
    <row r="6554" spans="1:2" x14ac:dyDescent="0.25">
      <c r="A6554" s="79">
        <v>43008.958333333336</v>
      </c>
      <c r="B6554" s="78">
        <v>5.5110000000000001</v>
      </c>
    </row>
    <row r="6555" spans="1:2" x14ac:dyDescent="0.25">
      <c r="A6555" s="77">
        <v>43009</v>
      </c>
      <c r="B6555" s="78">
        <v>4.7190000000000003</v>
      </c>
    </row>
    <row r="6556" spans="1:2" x14ac:dyDescent="0.25">
      <c r="A6556" s="79">
        <v>43009.041666666664</v>
      </c>
      <c r="B6556" s="78">
        <v>4.7290000000000001</v>
      </c>
    </row>
    <row r="6557" spans="1:2" x14ac:dyDescent="0.25">
      <c r="A6557" s="79">
        <v>43009.083333333336</v>
      </c>
      <c r="B6557" s="78">
        <v>4.7380000000000004</v>
      </c>
    </row>
    <row r="6558" spans="1:2" x14ac:dyDescent="0.25">
      <c r="A6558" s="79">
        <v>43009.125</v>
      </c>
      <c r="B6558" s="78">
        <v>4.7380000000000004</v>
      </c>
    </row>
    <row r="6559" spans="1:2" x14ac:dyDescent="0.25">
      <c r="A6559" s="79">
        <v>43009.166666666664</v>
      </c>
      <c r="B6559" s="78">
        <v>4.7359999999999998</v>
      </c>
    </row>
    <row r="6560" spans="1:2" x14ac:dyDescent="0.25">
      <c r="A6560" s="79">
        <v>43009.208333333336</v>
      </c>
      <c r="B6560" s="78">
        <v>4.7220000000000004</v>
      </c>
    </row>
    <row r="6561" spans="1:2" x14ac:dyDescent="0.25">
      <c r="A6561" s="79">
        <v>43009.25</v>
      </c>
      <c r="B6561" s="78">
        <v>2.0099999999999998</v>
      </c>
    </row>
    <row r="6562" spans="1:2" x14ac:dyDescent="0.25">
      <c r="A6562" s="79">
        <v>43009.291666666664</v>
      </c>
      <c r="B6562" s="78">
        <v>0.84599999999999997</v>
      </c>
    </row>
    <row r="6563" spans="1:2" x14ac:dyDescent="0.25">
      <c r="A6563" s="79">
        <v>43009.333333333336</v>
      </c>
      <c r="B6563" s="78">
        <v>3.4000000000000002E-2</v>
      </c>
    </row>
    <row r="6564" spans="1:2" x14ac:dyDescent="0.25">
      <c r="A6564" s="79">
        <v>43009.375</v>
      </c>
      <c r="B6564" s="78">
        <v>3.5999999999999997E-2</v>
      </c>
    </row>
    <row r="6565" spans="1:2" x14ac:dyDescent="0.25">
      <c r="A6565" s="79">
        <v>43009.416666666664</v>
      </c>
      <c r="B6565" s="78">
        <v>3.7999999999999999E-2</v>
      </c>
    </row>
    <row r="6566" spans="1:2" x14ac:dyDescent="0.25">
      <c r="A6566" s="79">
        <v>43009.458333333336</v>
      </c>
      <c r="B6566" s="78">
        <v>0.04</v>
      </c>
    </row>
    <row r="6567" spans="1:2" x14ac:dyDescent="0.25">
      <c r="A6567" s="79">
        <v>43009.5</v>
      </c>
      <c r="B6567" s="78">
        <v>3.9E-2</v>
      </c>
    </row>
    <row r="6568" spans="1:2" x14ac:dyDescent="0.25">
      <c r="A6568" s="79">
        <v>43009.541666666664</v>
      </c>
      <c r="B6568" s="78">
        <v>3.9E-2</v>
      </c>
    </row>
    <row r="6569" spans="1:2" x14ac:dyDescent="0.25">
      <c r="A6569" s="79">
        <v>43009.583333333336</v>
      </c>
      <c r="B6569" s="78">
        <v>4.2000000000000003E-2</v>
      </c>
    </row>
    <row r="6570" spans="1:2" x14ac:dyDescent="0.25">
      <c r="A6570" s="79">
        <v>43009.625</v>
      </c>
      <c r="B6570" s="78">
        <v>4.2999999999999997E-2</v>
      </c>
    </row>
    <row r="6571" spans="1:2" x14ac:dyDescent="0.25">
      <c r="A6571" s="79">
        <v>43009.666666666664</v>
      </c>
      <c r="B6571" s="78">
        <v>4.2999999999999997E-2</v>
      </c>
    </row>
    <row r="6572" spans="1:2" x14ac:dyDescent="0.25">
      <c r="A6572" s="79">
        <v>43009.708333333336</v>
      </c>
      <c r="B6572" s="78">
        <v>4.4999999999999998E-2</v>
      </c>
    </row>
    <row r="6573" spans="1:2" x14ac:dyDescent="0.25">
      <c r="A6573" s="79">
        <v>43009.75</v>
      </c>
      <c r="B6573" s="78">
        <v>0.56299999999999994</v>
      </c>
    </row>
    <row r="6574" spans="1:2" x14ac:dyDescent="0.25">
      <c r="A6574" s="79">
        <v>43009.791666666664</v>
      </c>
      <c r="B6574" s="78">
        <v>3.9390000000000001</v>
      </c>
    </row>
    <row r="6575" spans="1:2" x14ac:dyDescent="0.25">
      <c r="A6575" s="79">
        <v>43009.833333333336</v>
      </c>
      <c r="B6575" s="78">
        <v>4.7089999999999996</v>
      </c>
    </row>
    <row r="6576" spans="1:2" x14ac:dyDescent="0.25">
      <c r="A6576" s="79">
        <v>43009.875</v>
      </c>
      <c r="B6576" s="78">
        <v>4.7169999999999996</v>
      </c>
    </row>
    <row r="6577" spans="1:2" x14ac:dyDescent="0.25">
      <c r="A6577" s="79">
        <v>43009.916666666664</v>
      </c>
      <c r="B6577" s="78">
        <v>4.7240000000000002</v>
      </c>
    </row>
    <row r="6578" spans="1:2" x14ac:dyDescent="0.25">
      <c r="A6578" s="79">
        <v>43009.958333333336</v>
      </c>
      <c r="B6578" s="78">
        <v>4.71</v>
      </c>
    </row>
    <row r="6579" spans="1:2" x14ac:dyDescent="0.25">
      <c r="A6579" s="77">
        <v>43010</v>
      </c>
      <c r="B6579" s="78">
        <v>4.7130000000000001</v>
      </c>
    </row>
    <row r="6580" spans="1:2" x14ac:dyDescent="0.25">
      <c r="A6580" s="79">
        <v>43010.041666666664</v>
      </c>
      <c r="B6580" s="78">
        <v>4.718</v>
      </c>
    </row>
    <row r="6581" spans="1:2" x14ac:dyDescent="0.25">
      <c r="A6581" s="79">
        <v>43010.083333333336</v>
      </c>
      <c r="B6581" s="78">
        <v>4.72</v>
      </c>
    </row>
    <row r="6582" spans="1:2" x14ac:dyDescent="0.25">
      <c r="A6582" s="79">
        <v>43010.125</v>
      </c>
      <c r="B6582" s="78">
        <v>4.7279999999999998</v>
      </c>
    </row>
    <row r="6583" spans="1:2" x14ac:dyDescent="0.25">
      <c r="A6583" s="79">
        <v>43010.166666666664</v>
      </c>
      <c r="B6583" s="78">
        <v>4.7290000000000001</v>
      </c>
    </row>
    <row r="6584" spans="1:2" x14ac:dyDescent="0.25">
      <c r="A6584" s="79">
        <v>43010.208333333336</v>
      </c>
      <c r="B6584" s="78">
        <v>4.7190000000000003</v>
      </c>
    </row>
    <row r="6585" spans="1:2" x14ac:dyDescent="0.25">
      <c r="A6585" s="79">
        <v>43010.25</v>
      </c>
      <c r="B6585" s="78">
        <v>2.0640000000000001</v>
      </c>
    </row>
    <row r="6586" spans="1:2" x14ac:dyDescent="0.25">
      <c r="A6586" s="79">
        <v>43010.291666666664</v>
      </c>
      <c r="B6586" s="78">
        <v>0.872</v>
      </c>
    </row>
    <row r="6587" spans="1:2" x14ac:dyDescent="0.25">
      <c r="A6587" s="79">
        <v>43010.333333333336</v>
      </c>
      <c r="B6587" s="78">
        <v>4.7E-2</v>
      </c>
    </row>
    <row r="6588" spans="1:2" x14ac:dyDescent="0.25">
      <c r="A6588" s="79">
        <v>43010.375</v>
      </c>
      <c r="B6588" s="78">
        <v>4.7E-2</v>
      </c>
    </row>
    <row r="6589" spans="1:2" x14ac:dyDescent="0.25">
      <c r="A6589" s="79">
        <v>43010.416666666664</v>
      </c>
      <c r="B6589" s="78">
        <v>4.9000000000000002E-2</v>
      </c>
    </row>
    <row r="6590" spans="1:2" x14ac:dyDescent="0.25">
      <c r="A6590" s="79">
        <v>43010.458333333336</v>
      </c>
      <c r="B6590" s="78">
        <v>5.2999999999999999E-2</v>
      </c>
    </row>
    <row r="6591" spans="1:2" x14ac:dyDescent="0.25">
      <c r="A6591" s="79">
        <v>43010.5</v>
      </c>
      <c r="B6591" s="78">
        <v>5.0999999999999997E-2</v>
      </c>
    </row>
    <row r="6592" spans="1:2" x14ac:dyDescent="0.25">
      <c r="A6592" s="79">
        <v>43010.541666666664</v>
      </c>
      <c r="B6592" s="78">
        <v>4.8000000000000001E-2</v>
      </c>
    </row>
    <row r="6593" spans="1:2" x14ac:dyDescent="0.25">
      <c r="A6593" s="79">
        <v>43010.583333333336</v>
      </c>
      <c r="B6593" s="78">
        <v>4.4999999999999998E-2</v>
      </c>
    </row>
    <row r="6594" spans="1:2" x14ac:dyDescent="0.25">
      <c r="A6594" s="79">
        <v>43010.625</v>
      </c>
      <c r="B6594" s="78">
        <v>4.2000000000000003E-2</v>
      </c>
    </row>
    <row r="6595" spans="1:2" x14ac:dyDescent="0.25">
      <c r="A6595" s="79">
        <v>43010.666666666664</v>
      </c>
      <c r="B6595" s="78">
        <v>0.04</v>
      </c>
    </row>
    <row r="6596" spans="1:2" x14ac:dyDescent="0.25">
      <c r="A6596" s="79">
        <v>43010.708333333336</v>
      </c>
      <c r="B6596" s="78">
        <v>3.9E-2</v>
      </c>
    </row>
    <row r="6597" spans="1:2" x14ac:dyDescent="0.25">
      <c r="A6597" s="79">
        <v>43010.75</v>
      </c>
      <c r="B6597" s="78">
        <v>0.73199999999999998</v>
      </c>
    </row>
    <row r="6598" spans="1:2" x14ac:dyDescent="0.25">
      <c r="A6598" s="79">
        <v>43010.791666666664</v>
      </c>
      <c r="B6598" s="78">
        <v>3.964</v>
      </c>
    </row>
    <row r="6599" spans="1:2" x14ac:dyDescent="0.25">
      <c r="A6599" s="79">
        <v>43010.833333333336</v>
      </c>
      <c r="B6599" s="78">
        <v>4.6849999999999996</v>
      </c>
    </row>
    <row r="6600" spans="1:2" x14ac:dyDescent="0.25">
      <c r="A6600" s="79">
        <v>43010.875</v>
      </c>
      <c r="B6600" s="78">
        <v>4.71</v>
      </c>
    </row>
    <row r="6601" spans="1:2" x14ac:dyDescent="0.25">
      <c r="A6601" s="79">
        <v>43010.916666666664</v>
      </c>
      <c r="B6601" s="78">
        <v>4.7229999999999999</v>
      </c>
    </row>
    <row r="6602" spans="1:2" x14ac:dyDescent="0.25">
      <c r="A6602" s="79">
        <v>43010.958333333336</v>
      </c>
      <c r="B6602" s="78">
        <v>4.7149999999999999</v>
      </c>
    </row>
    <row r="6603" spans="1:2" x14ac:dyDescent="0.25">
      <c r="A6603" s="77">
        <v>43011</v>
      </c>
      <c r="B6603" s="78">
        <v>4.7140000000000004</v>
      </c>
    </row>
    <row r="6604" spans="1:2" x14ac:dyDescent="0.25">
      <c r="A6604" s="79">
        <v>43011.041666666664</v>
      </c>
      <c r="B6604" s="78">
        <v>4.7210000000000001</v>
      </c>
    </row>
    <row r="6605" spans="1:2" x14ac:dyDescent="0.25">
      <c r="A6605" s="79">
        <v>43011.083333333336</v>
      </c>
      <c r="B6605" s="78">
        <v>4.7290000000000001</v>
      </c>
    </row>
    <row r="6606" spans="1:2" x14ac:dyDescent="0.25">
      <c r="A6606" s="79">
        <v>43011.125</v>
      </c>
      <c r="B6606" s="78">
        <v>4.7300000000000004</v>
      </c>
    </row>
    <row r="6607" spans="1:2" x14ac:dyDescent="0.25">
      <c r="A6607" s="79">
        <v>43011.166666666664</v>
      </c>
      <c r="B6607" s="78">
        <v>4.7309999999999999</v>
      </c>
    </row>
    <row r="6608" spans="1:2" x14ac:dyDescent="0.25">
      <c r="A6608" s="79">
        <v>43011.208333333336</v>
      </c>
      <c r="B6608" s="78">
        <v>4.7279999999999998</v>
      </c>
    </row>
    <row r="6609" spans="1:2" x14ac:dyDescent="0.25">
      <c r="A6609" s="79">
        <v>43011.25</v>
      </c>
      <c r="B6609" s="78">
        <v>2.1840000000000002</v>
      </c>
    </row>
    <row r="6610" spans="1:2" x14ac:dyDescent="0.25">
      <c r="A6610" s="79">
        <v>43011.291666666664</v>
      </c>
      <c r="B6610" s="78">
        <v>0.91100000000000003</v>
      </c>
    </row>
    <row r="6611" spans="1:2" x14ac:dyDescent="0.25">
      <c r="A6611" s="79">
        <v>43011.333333333336</v>
      </c>
      <c r="B6611" s="78">
        <v>6.3E-2</v>
      </c>
    </row>
    <row r="6612" spans="1:2" x14ac:dyDescent="0.25">
      <c r="A6612" s="79">
        <v>43011.375</v>
      </c>
      <c r="B6612" s="78">
        <v>0.05</v>
      </c>
    </row>
    <row r="6613" spans="1:2" x14ac:dyDescent="0.25">
      <c r="A6613" s="79">
        <v>43011.416666666664</v>
      </c>
      <c r="B6613" s="78">
        <v>4.5999999999999999E-2</v>
      </c>
    </row>
    <row r="6614" spans="1:2" x14ac:dyDescent="0.25">
      <c r="A6614" s="79">
        <v>43011.458333333336</v>
      </c>
      <c r="B6614" s="78">
        <v>4.5999999999999999E-2</v>
      </c>
    </row>
    <row r="6615" spans="1:2" x14ac:dyDescent="0.25">
      <c r="A6615" s="79">
        <v>43011.5</v>
      </c>
      <c r="B6615" s="78">
        <v>4.9000000000000002E-2</v>
      </c>
    </row>
    <row r="6616" spans="1:2" x14ac:dyDescent="0.25">
      <c r="A6616" s="79">
        <v>43011.541666666664</v>
      </c>
      <c r="B6616" s="78">
        <v>4.7E-2</v>
      </c>
    </row>
    <row r="6617" spans="1:2" x14ac:dyDescent="0.25">
      <c r="A6617" s="79">
        <v>43011.583333333336</v>
      </c>
      <c r="B6617" s="78">
        <v>4.8000000000000001E-2</v>
      </c>
    </row>
    <row r="6618" spans="1:2" x14ac:dyDescent="0.25">
      <c r="A6618" s="79">
        <v>43011.625</v>
      </c>
      <c r="B6618" s="78">
        <v>4.2000000000000003E-2</v>
      </c>
    </row>
    <row r="6619" spans="1:2" x14ac:dyDescent="0.25">
      <c r="A6619" s="79">
        <v>43011.666666666664</v>
      </c>
      <c r="B6619" s="78">
        <v>0.04</v>
      </c>
    </row>
    <row r="6620" spans="1:2" x14ac:dyDescent="0.25">
      <c r="A6620" s="79">
        <v>43011.708333333336</v>
      </c>
      <c r="B6620" s="78">
        <v>0.04</v>
      </c>
    </row>
    <row r="6621" spans="1:2" x14ac:dyDescent="0.25">
      <c r="A6621" s="79">
        <v>43011.75</v>
      </c>
      <c r="B6621" s="78">
        <v>0.84499999999999997</v>
      </c>
    </row>
    <row r="6622" spans="1:2" x14ac:dyDescent="0.25">
      <c r="A6622" s="79">
        <v>43011.791666666664</v>
      </c>
      <c r="B6622" s="78">
        <v>4.01</v>
      </c>
    </row>
    <row r="6623" spans="1:2" x14ac:dyDescent="0.25">
      <c r="A6623" s="79">
        <v>43011.833333333336</v>
      </c>
      <c r="B6623" s="78">
        <v>4.702</v>
      </c>
    </row>
    <row r="6624" spans="1:2" x14ac:dyDescent="0.25">
      <c r="A6624" s="79">
        <v>43011.875</v>
      </c>
      <c r="B6624" s="78">
        <v>4.7130000000000001</v>
      </c>
    </row>
    <row r="6625" spans="1:2" x14ac:dyDescent="0.25">
      <c r="A6625" s="79">
        <v>43011.916666666664</v>
      </c>
      <c r="B6625" s="78">
        <v>4.7190000000000003</v>
      </c>
    </row>
    <row r="6626" spans="1:2" x14ac:dyDescent="0.25">
      <c r="A6626" s="79">
        <v>43011.958333333336</v>
      </c>
      <c r="B6626" s="78">
        <v>4.7060000000000004</v>
      </c>
    </row>
    <row r="6627" spans="1:2" x14ac:dyDescent="0.25">
      <c r="A6627" s="77">
        <v>43012</v>
      </c>
      <c r="B6627" s="78">
        <v>4.718</v>
      </c>
    </row>
    <row r="6628" spans="1:2" x14ac:dyDescent="0.25">
      <c r="A6628" s="79">
        <v>43012.041666666664</v>
      </c>
      <c r="B6628" s="78">
        <v>4.7240000000000002</v>
      </c>
    </row>
    <row r="6629" spans="1:2" x14ac:dyDescent="0.25">
      <c r="A6629" s="79">
        <v>43012.083333333336</v>
      </c>
      <c r="B6629" s="78">
        <v>4.7300000000000004</v>
      </c>
    </row>
    <row r="6630" spans="1:2" x14ac:dyDescent="0.25">
      <c r="A6630" s="79">
        <v>43012.125</v>
      </c>
      <c r="B6630" s="78">
        <v>4.7309999999999999</v>
      </c>
    </row>
    <row r="6631" spans="1:2" x14ac:dyDescent="0.25">
      <c r="A6631" s="79">
        <v>43012.166666666664</v>
      </c>
      <c r="B6631" s="78">
        <v>4.7309999999999999</v>
      </c>
    </row>
    <row r="6632" spans="1:2" x14ac:dyDescent="0.25">
      <c r="A6632" s="79">
        <v>43012.208333333336</v>
      </c>
      <c r="B6632" s="78">
        <v>4.726</v>
      </c>
    </row>
    <row r="6633" spans="1:2" x14ac:dyDescent="0.25">
      <c r="A6633" s="79">
        <v>43012.25</v>
      </c>
      <c r="B6633" s="78">
        <v>2.2330000000000001</v>
      </c>
    </row>
    <row r="6634" spans="1:2" x14ac:dyDescent="0.25">
      <c r="A6634" s="79">
        <v>43012.291666666664</v>
      </c>
      <c r="B6634" s="78">
        <v>0.96099999999999997</v>
      </c>
    </row>
    <row r="6635" spans="1:2" x14ac:dyDescent="0.25">
      <c r="A6635" s="79">
        <v>43012.333333333336</v>
      </c>
      <c r="B6635" s="78">
        <v>4.4999999999999998E-2</v>
      </c>
    </row>
    <row r="6636" spans="1:2" x14ac:dyDescent="0.25">
      <c r="A6636" s="79">
        <v>43012.375</v>
      </c>
      <c r="B6636" s="78">
        <v>0.05</v>
      </c>
    </row>
    <row r="6637" spans="1:2" x14ac:dyDescent="0.25">
      <c r="A6637" s="79">
        <v>43012.416666666664</v>
      </c>
      <c r="B6637" s="78">
        <v>4.7E-2</v>
      </c>
    </row>
    <row r="6638" spans="1:2" x14ac:dyDescent="0.25">
      <c r="A6638" s="79">
        <v>43012.458333333336</v>
      </c>
      <c r="B6638" s="78">
        <v>4.4999999999999998E-2</v>
      </c>
    </row>
    <row r="6639" spans="1:2" x14ac:dyDescent="0.25">
      <c r="A6639" s="79">
        <v>43012.5</v>
      </c>
      <c r="B6639" s="78">
        <v>4.5999999999999999E-2</v>
      </c>
    </row>
    <row r="6640" spans="1:2" x14ac:dyDescent="0.25">
      <c r="A6640" s="79">
        <v>43012.541666666664</v>
      </c>
      <c r="B6640" s="78">
        <v>4.5999999999999999E-2</v>
      </c>
    </row>
    <row r="6641" spans="1:2" x14ac:dyDescent="0.25">
      <c r="A6641" s="79">
        <v>43012.583333333336</v>
      </c>
      <c r="B6641" s="78">
        <v>4.3999999999999997E-2</v>
      </c>
    </row>
    <row r="6642" spans="1:2" x14ac:dyDescent="0.25">
      <c r="A6642" s="79">
        <v>43012.625</v>
      </c>
      <c r="B6642" s="78">
        <v>4.2000000000000003E-2</v>
      </c>
    </row>
    <row r="6643" spans="1:2" x14ac:dyDescent="0.25">
      <c r="A6643" s="79">
        <v>43012.666666666664</v>
      </c>
      <c r="B6643" s="78">
        <v>4.1000000000000002E-2</v>
      </c>
    </row>
    <row r="6644" spans="1:2" x14ac:dyDescent="0.25">
      <c r="A6644" s="79">
        <v>43012.708333333336</v>
      </c>
      <c r="B6644" s="78">
        <v>0.04</v>
      </c>
    </row>
    <row r="6645" spans="1:2" x14ac:dyDescent="0.25">
      <c r="A6645" s="79">
        <v>43012.75</v>
      </c>
      <c r="B6645" s="78">
        <v>0.96099999999999997</v>
      </c>
    </row>
    <row r="6646" spans="1:2" x14ac:dyDescent="0.25">
      <c r="A6646" s="79">
        <v>43012.791666666664</v>
      </c>
      <c r="B6646" s="78">
        <v>4.056</v>
      </c>
    </row>
    <row r="6647" spans="1:2" x14ac:dyDescent="0.25">
      <c r="A6647" s="79">
        <v>43012.833333333336</v>
      </c>
      <c r="B6647" s="78">
        <v>4.7080000000000002</v>
      </c>
    </row>
    <row r="6648" spans="1:2" x14ac:dyDescent="0.25">
      <c r="A6648" s="79">
        <v>43012.875</v>
      </c>
      <c r="B6648" s="78">
        <v>4.7130000000000001</v>
      </c>
    </row>
    <row r="6649" spans="1:2" x14ac:dyDescent="0.25">
      <c r="A6649" s="79">
        <v>43012.916666666664</v>
      </c>
      <c r="B6649" s="78">
        <v>4.7190000000000003</v>
      </c>
    </row>
    <row r="6650" spans="1:2" x14ac:dyDescent="0.25">
      <c r="A6650" s="79">
        <v>43012.958333333336</v>
      </c>
      <c r="B6650" s="78">
        <v>4.7089999999999996</v>
      </c>
    </row>
    <row r="6651" spans="1:2" x14ac:dyDescent="0.25">
      <c r="A6651" s="77">
        <v>43013</v>
      </c>
      <c r="B6651" s="78">
        <v>4.718</v>
      </c>
    </row>
    <row r="6652" spans="1:2" x14ac:dyDescent="0.25">
      <c r="A6652" s="79">
        <v>43013.041666666664</v>
      </c>
      <c r="B6652" s="78">
        <v>4.7229999999999999</v>
      </c>
    </row>
    <row r="6653" spans="1:2" x14ac:dyDescent="0.25">
      <c r="A6653" s="79">
        <v>43013.083333333336</v>
      </c>
      <c r="B6653" s="78">
        <v>4.7300000000000004</v>
      </c>
    </row>
    <row r="6654" spans="1:2" x14ac:dyDescent="0.25">
      <c r="A6654" s="79">
        <v>43013.125</v>
      </c>
      <c r="B6654" s="78">
        <v>4.7350000000000003</v>
      </c>
    </row>
    <row r="6655" spans="1:2" x14ac:dyDescent="0.25">
      <c r="A6655" s="79">
        <v>43013.166666666664</v>
      </c>
      <c r="B6655" s="78">
        <v>4.7350000000000003</v>
      </c>
    </row>
    <row r="6656" spans="1:2" x14ac:dyDescent="0.25">
      <c r="A6656" s="79">
        <v>43013.208333333336</v>
      </c>
      <c r="B6656" s="78">
        <v>4.7270000000000003</v>
      </c>
    </row>
    <row r="6657" spans="1:2" x14ac:dyDescent="0.25">
      <c r="A6657" s="79">
        <v>43013.25</v>
      </c>
      <c r="B6657" s="78">
        <v>2.3519999999999999</v>
      </c>
    </row>
    <row r="6658" spans="1:2" x14ac:dyDescent="0.25">
      <c r="A6658" s="79">
        <v>43013.291666666664</v>
      </c>
      <c r="B6658" s="78">
        <v>0.97299999999999998</v>
      </c>
    </row>
    <row r="6659" spans="1:2" x14ac:dyDescent="0.25">
      <c r="A6659" s="79">
        <v>43013.333333333336</v>
      </c>
      <c r="B6659" s="78">
        <v>4.4999999999999998E-2</v>
      </c>
    </row>
    <row r="6660" spans="1:2" x14ac:dyDescent="0.25">
      <c r="A6660" s="79">
        <v>43013.375</v>
      </c>
      <c r="B6660" s="78">
        <v>4.5999999999999999E-2</v>
      </c>
    </row>
    <row r="6661" spans="1:2" x14ac:dyDescent="0.25">
      <c r="A6661" s="79">
        <v>43013.416666666664</v>
      </c>
      <c r="B6661" s="78">
        <v>4.8000000000000001E-2</v>
      </c>
    </row>
    <row r="6662" spans="1:2" x14ac:dyDescent="0.25">
      <c r="A6662" s="79">
        <v>43013.458333333336</v>
      </c>
      <c r="B6662" s="78">
        <v>4.5999999999999999E-2</v>
      </c>
    </row>
    <row r="6663" spans="1:2" x14ac:dyDescent="0.25">
      <c r="A6663" s="79">
        <v>43013.5</v>
      </c>
      <c r="B6663" s="78">
        <v>5.1999999999999998E-2</v>
      </c>
    </row>
    <row r="6664" spans="1:2" x14ac:dyDescent="0.25">
      <c r="A6664" s="79">
        <v>43013.541666666664</v>
      </c>
      <c r="B6664" s="78">
        <v>4.4999999999999998E-2</v>
      </c>
    </row>
    <row r="6665" spans="1:2" x14ac:dyDescent="0.25">
      <c r="A6665" s="79">
        <v>43013.583333333336</v>
      </c>
      <c r="B6665" s="78">
        <v>4.3999999999999997E-2</v>
      </c>
    </row>
    <row r="6666" spans="1:2" x14ac:dyDescent="0.25">
      <c r="A6666" s="79">
        <v>43013.625</v>
      </c>
      <c r="B6666" s="78">
        <v>4.2000000000000003E-2</v>
      </c>
    </row>
    <row r="6667" spans="1:2" x14ac:dyDescent="0.25">
      <c r="A6667" s="79">
        <v>43013.666666666664</v>
      </c>
      <c r="B6667" s="78">
        <v>0.04</v>
      </c>
    </row>
    <row r="6668" spans="1:2" x14ac:dyDescent="0.25">
      <c r="A6668" s="79">
        <v>43013.708333333336</v>
      </c>
      <c r="B6668" s="78">
        <v>3.7999999999999999E-2</v>
      </c>
    </row>
    <row r="6669" spans="1:2" x14ac:dyDescent="0.25">
      <c r="A6669" s="79">
        <v>43013.75</v>
      </c>
      <c r="B6669" s="78">
        <v>1.075</v>
      </c>
    </row>
    <row r="6670" spans="1:2" x14ac:dyDescent="0.25">
      <c r="A6670" s="79">
        <v>43013.791666666664</v>
      </c>
      <c r="B6670" s="78">
        <v>4.093</v>
      </c>
    </row>
    <row r="6671" spans="1:2" x14ac:dyDescent="0.25">
      <c r="A6671" s="79">
        <v>43013.833333333336</v>
      </c>
      <c r="B6671" s="78">
        <v>4.7030000000000003</v>
      </c>
    </row>
    <row r="6672" spans="1:2" x14ac:dyDescent="0.25">
      <c r="A6672" s="79">
        <v>43013.875</v>
      </c>
      <c r="B6672" s="78">
        <v>4.71</v>
      </c>
    </row>
    <row r="6673" spans="1:2" x14ac:dyDescent="0.25">
      <c r="A6673" s="79">
        <v>43013.916666666664</v>
      </c>
      <c r="B6673" s="78">
        <v>4.7169999999999996</v>
      </c>
    </row>
    <row r="6674" spans="1:2" x14ac:dyDescent="0.25">
      <c r="A6674" s="79">
        <v>43013.958333333336</v>
      </c>
      <c r="B6674" s="78">
        <v>4.7089999999999996</v>
      </c>
    </row>
    <row r="6675" spans="1:2" x14ac:dyDescent="0.25">
      <c r="A6675" s="77">
        <v>43014</v>
      </c>
      <c r="B6675" s="78">
        <v>4.7130000000000001</v>
      </c>
    </row>
    <row r="6676" spans="1:2" x14ac:dyDescent="0.25">
      <c r="A6676" s="79">
        <v>43014.041666666664</v>
      </c>
      <c r="B6676" s="78">
        <v>4.7210000000000001</v>
      </c>
    </row>
    <row r="6677" spans="1:2" x14ac:dyDescent="0.25">
      <c r="A6677" s="79">
        <v>43014.083333333336</v>
      </c>
      <c r="B6677" s="78">
        <v>4.7229999999999999</v>
      </c>
    </row>
    <row r="6678" spans="1:2" x14ac:dyDescent="0.25">
      <c r="A6678" s="79">
        <v>43014.125</v>
      </c>
      <c r="B6678" s="78">
        <v>4.726</v>
      </c>
    </row>
    <row r="6679" spans="1:2" x14ac:dyDescent="0.25">
      <c r="A6679" s="79">
        <v>43014.166666666664</v>
      </c>
      <c r="B6679" s="78">
        <v>4.7290000000000001</v>
      </c>
    </row>
    <row r="6680" spans="1:2" x14ac:dyDescent="0.25">
      <c r="A6680" s="79">
        <v>43014.208333333336</v>
      </c>
      <c r="B6680" s="78">
        <v>4.7220000000000004</v>
      </c>
    </row>
    <row r="6681" spans="1:2" x14ac:dyDescent="0.25">
      <c r="A6681" s="79">
        <v>43014.25</v>
      </c>
      <c r="B6681" s="78">
        <v>2.4049999999999998</v>
      </c>
    </row>
    <row r="6682" spans="1:2" x14ac:dyDescent="0.25">
      <c r="A6682" s="79">
        <v>43014.291666666664</v>
      </c>
      <c r="B6682" s="78">
        <v>0.99199999999999999</v>
      </c>
    </row>
    <row r="6683" spans="1:2" x14ac:dyDescent="0.25">
      <c r="A6683" s="79">
        <v>43014.333333333336</v>
      </c>
      <c r="B6683" s="78">
        <v>4.4999999999999998E-2</v>
      </c>
    </row>
    <row r="6684" spans="1:2" x14ac:dyDescent="0.25">
      <c r="A6684" s="79">
        <v>43014.375</v>
      </c>
      <c r="B6684" s="78">
        <v>4.5999999999999999E-2</v>
      </c>
    </row>
    <row r="6685" spans="1:2" x14ac:dyDescent="0.25">
      <c r="A6685" s="79">
        <v>43014.416666666664</v>
      </c>
      <c r="B6685" s="78">
        <v>4.4999999999999998E-2</v>
      </c>
    </row>
    <row r="6686" spans="1:2" x14ac:dyDescent="0.25">
      <c r="A6686" s="79">
        <v>43014.458333333336</v>
      </c>
      <c r="B6686" s="78">
        <v>4.8000000000000001E-2</v>
      </c>
    </row>
    <row r="6687" spans="1:2" x14ac:dyDescent="0.25">
      <c r="A6687" s="79">
        <v>43014.5</v>
      </c>
      <c r="B6687" s="78">
        <v>4.7E-2</v>
      </c>
    </row>
    <row r="6688" spans="1:2" x14ac:dyDescent="0.25">
      <c r="A6688" s="79">
        <v>43014.541666666664</v>
      </c>
      <c r="B6688" s="78">
        <v>4.5999999999999999E-2</v>
      </c>
    </row>
    <row r="6689" spans="1:2" x14ac:dyDescent="0.25">
      <c r="A6689" s="79">
        <v>43014.583333333336</v>
      </c>
      <c r="B6689" s="78">
        <v>4.2999999999999997E-2</v>
      </c>
    </row>
    <row r="6690" spans="1:2" x14ac:dyDescent="0.25">
      <c r="A6690" s="79">
        <v>43014.625</v>
      </c>
      <c r="B6690" s="78">
        <v>4.2000000000000003E-2</v>
      </c>
    </row>
    <row r="6691" spans="1:2" x14ac:dyDescent="0.25">
      <c r="A6691" s="79">
        <v>43014.666666666664</v>
      </c>
      <c r="B6691" s="78">
        <v>3.9E-2</v>
      </c>
    </row>
    <row r="6692" spans="1:2" x14ac:dyDescent="0.25">
      <c r="A6692" s="79">
        <v>43014.708333333336</v>
      </c>
      <c r="B6692" s="78">
        <v>0.04</v>
      </c>
    </row>
    <row r="6693" spans="1:2" x14ac:dyDescent="0.25">
      <c r="A6693" s="79">
        <v>43014.75</v>
      </c>
      <c r="B6693" s="78">
        <v>1.1930000000000001</v>
      </c>
    </row>
    <row r="6694" spans="1:2" x14ac:dyDescent="0.25">
      <c r="A6694" s="79">
        <v>43014.791666666664</v>
      </c>
      <c r="B6694" s="78">
        <v>4.1360000000000001</v>
      </c>
    </row>
    <row r="6695" spans="1:2" x14ac:dyDescent="0.25">
      <c r="A6695" s="79">
        <v>43014.833333333336</v>
      </c>
      <c r="B6695" s="78">
        <v>4.7030000000000003</v>
      </c>
    </row>
    <row r="6696" spans="1:2" x14ac:dyDescent="0.25">
      <c r="A6696" s="79">
        <v>43014.875</v>
      </c>
      <c r="B6696" s="78">
        <v>4.7089999999999996</v>
      </c>
    </row>
    <row r="6697" spans="1:2" x14ac:dyDescent="0.25">
      <c r="A6697" s="79">
        <v>43014.916666666664</v>
      </c>
      <c r="B6697" s="78">
        <v>4.71</v>
      </c>
    </row>
    <row r="6698" spans="1:2" x14ac:dyDescent="0.25">
      <c r="A6698" s="79">
        <v>43014.958333333336</v>
      </c>
      <c r="B6698" s="78">
        <v>4.7089999999999996</v>
      </c>
    </row>
    <row r="6699" spans="1:2" x14ac:dyDescent="0.25">
      <c r="A6699" s="77">
        <v>43015</v>
      </c>
      <c r="B6699" s="78">
        <v>4.7149999999999999</v>
      </c>
    </row>
    <row r="6700" spans="1:2" x14ac:dyDescent="0.25">
      <c r="A6700" s="79">
        <v>43015.041666666664</v>
      </c>
      <c r="B6700" s="78">
        <v>4.7190000000000003</v>
      </c>
    </row>
    <row r="6701" spans="1:2" x14ac:dyDescent="0.25">
      <c r="A6701" s="79">
        <v>43015.083333333336</v>
      </c>
      <c r="B6701" s="78">
        <v>4.7220000000000004</v>
      </c>
    </row>
    <row r="6702" spans="1:2" x14ac:dyDescent="0.25">
      <c r="A6702" s="79">
        <v>43015.125</v>
      </c>
      <c r="B6702" s="78">
        <v>4.7240000000000002</v>
      </c>
    </row>
    <row r="6703" spans="1:2" x14ac:dyDescent="0.25">
      <c r="A6703" s="79">
        <v>43015.166666666664</v>
      </c>
      <c r="B6703" s="78">
        <v>4.726</v>
      </c>
    </row>
    <row r="6704" spans="1:2" x14ac:dyDescent="0.25">
      <c r="A6704" s="79">
        <v>43015.208333333336</v>
      </c>
      <c r="B6704" s="78">
        <v>4.7210000000000001</v>
      </c>
    </row>
    <row r="6705" spans="1:2" x14ac:dyDescent="0.25">
      <c r="A6705" s="79">
        <v>43015.25</v>
      </c>
      <c r="B6705" s="78">
        <v>2.4649999999999999</v>
      </c>
    </row>
    <row r="6706" spans="1:2" x14ac:dyDescent="0.25">
      <c r="A6706" s="79">
        <v>43015.291666666664</v>
      </c>
      <c r="B6706" s="78">
        <v>1.006</v>
      </c>
    </row>
    <row r="6707" spans="1:2" x14ac:dyDescent="0.25">
      <c r="A6707" s="79">
        <v>43015.333333333336</v>
      </c>
      <c r="B6707" s="78">
        <v>3.5000000000000003E-2</v>
      </c>
    </row>
    <row r="6708" spans="1:2" x14ac:dyDescent="0.25">
      <c r="A6708" s="79">
        <v>43015.375</v>
      </c>
      <c r="B6708" s="78">
        <v>3.7999999999999999E-2</v>
      </c>
    </row>
    <row r="6709" spans="1:2" x14ac:dyDescent="0.25">
      <c r="A6709" s="79">
        <v>43015.416666666664</v>
      </c>
      <c r="B6709" s="78">
        <v>4.3999999999999997E-2</v>
      </c>
    </row>
    <row r="6710" spans="1:2" x14ac:dyDescent="0.25">
      <c r="A6710" s="79">
        <v>43015.458333333336</v>
      </c>
      <c r="B6710" s="78">
        <v>4.2000000000000003E-2</v>
      </c>
    </row>
    <row r="6711" spans="1:2" x14ac:dyDescent="0.25">
      <c r="A6711" s="79">
        <v>43015.5</v>
      </c>
      <c r="B6711" s="78">
        <v>4.1000000000000002E-2</v>
      </c>
    </row>
    <row r="6712" spans="1:2" x14ac:dyDescent="0.25">
      <c r="A6712" s="79">
        <v>43015.541666666664</v>
      </c>
      <c r="B6712" s="78">
        <v>4.1000000000000002E-2</v>
      </c>
    </row>
    <row r="6713" spans="1:2" x14ac:dyDescent="0.25">
      <c r="A6713" s="79">
        <v>43015.583333333336</v>
      </c>
      <c r="B6713" s="78">
        <v>3.9E-2</v>
      </c>
    </row>
    <row r="6714" spans="1:2" x14ac:dyDescent="0.25">
      <c r="A6714" s="79">
        <v>43015.625</v>
      </c>
      <c r="B6714" s="78">
        <v>3.7999999999999999E-2</v>
      </c>
    </row>
    <row r="6715" spans="1:2" x14ac:dyDescent="0.25">
      <c r="A6715" s="79">
        <v>43015.666666666664</v>
      </c>
      <c r="B6715" s="78">
        <v>3.7999999999999999E-2</v>
      </c>
    </row>
    <row r="6716" spans="1:2" x14ac:dyDescent="0.25">
      <c r="A6716" s="79">
        <v>43015.708333333336</v>
      </c>
      <c r="B6716" s="78">
        <v>0.04</v>
      </c>
    </row>
    <row r="6717" spans="1:2" x14ac:dyDescent="0.25">
      <c r="A6717" s="79">
        <v>43015.75</v>
      </c>
      <c r="B6717" s="78">
        <v>1.306</v>
      </c>
    </row>
    <row r="6718" spans="1:2" x14ac:dyDescent="0.25">
      <c r="A6718" s="79">
        <v>43015.791666666664</v>
      </c>
      <c r="B6718" s="78">
        <v>4.1749999999999998</v>
      </c>
    </row>
    <row r="6719" spans="1:2" x14ac:dyDescent="0.25">
      <c r="A6719" s="79">
        <v>43015.833333333336</v>
      </c>
      <c r="B6719" s="78">
        <v>4.7080000000000002</v>
      </c>
    </row>
    <row r="6720" spans="1:2" x14ac:dyDescent="0.25">
      <c r="A6720" s="79">
        <v>43015.875</v>
      </c>
      <c r="B6720" s="78">
        <v>4.7160000000000002</v>
      </c>
    </row>
    <row r="6721" spans="1:2" x14ac:dyDescent="0.25">
      <c r="A6721" s="79">
        <v>43015.916666666664</v>
      </c>
      <c r="B6721" s="78">
        <v>4.7290000000000001</v>
      </c>
    </row>
    <row r="6722" spans="1:2" x14ac:dyDescent="0.25">
      <c r="A6722" s="79">
        <v>43015.958333333336</v>
      </c>
      <c r="B6722" s="78">
        <v>4.726</v>
      </c>
    </row>
    <row r="6723" spans="1:2" x14ac:dyDescent="0.25">
      <c r="A6723" s="77">
        <v>43016</v>
      </c>
      <c r="B6723" s="78">
        <v>4.7149999999999999</v>
      </c>
    </row>
    <row r="6724" spans="1:2" x14ac:dyDescent="0.25">
      <c r="A6724" s="79">
        <v>43016.041666666664</v>
      </c>
      <c r="B6724" s="78">
        <v>4.718</v>
      </c>
    </row>
    <row r="6725" spans="1:2" x14ac:dyDescent="0.25">
      <c r="A6725" s="79">
        <v>43016.083333333336</v>
      </c>
      <c r="B6725" s="78">
        <v>4.7190000000000003</v>
      </c>
    </row>
    <row r="6726" spans="1:2" x14ac:dyDescent="0.25">
      <c r="A6726" s="79">
        <v>43016.125</v>
      </c>
      <c r="B6726" s="78">
        <v>4.7229999999999999</v>
      </c>
    </row>
    <row r="6727" spans="1:2" x14ac:dyDescent="0.25">
      <c r="A6727" s="79">
        <v>43016.166666666664</v>
      </c>
      <c r="B6727" s="78">
        <v>4.7270000000000003</v>
      </c>
    </row>
    <row r="6728" spans="1:2" x14ac:dyDescent="0.25">
      <c r="A6728" s="79">
        <v>43016.208333333336</v>
      </c>
      <c r="B6728" s="78">
        <v>4.7240000000000002</v>
      </c>
    </row>
    <row r="6729" spans="1:2" x14ac:dyDescent="0.25">
      <c r="A6729" s="79">
        <v>43016.25</v>
      </c>
      <c r="B6729" s="78">
        <v>2.5830000000000002</v>
      </c>
    </row>
    <row r="6730" spans="1:2" x14ac:dyDescent="0.25">
      <c r="A6730" s="79">
        <v>43016.291666666664</v>
      </c>
      <c r="B6730" s="78">
        <v>1.046</v>
      </c>
    </row>
    <row r="6731" spans="1:2" x14ac:dyDescent="0.25">
      <c r="A6731" s="79">
        <v>43016.333333333336</v>
      </c>
      <c r="B6731" s="78">
        <v>3.3000000000000002E-2</v>
      </c>
    </row>
    <row r="6732" spans="1:2" x14ac:dyDescent="0.25">
      <c r="A6732" s="79">
        <v>43016.375</v>
      </c>
      <c r="B6732" s="78">
        <v>3.2000000000000001E-2</v>
      </c>
    </row>
    <row r="6733" spans="1:2" x14ac:dyDescent="0.25">
      <c r="A6733" s="79">
        <v>43016.416666666664</v>
      </c>
      <c r="B6733" s="78">
        <v>3.5000000000000003E-2</v>
      </c>
    </row>
    <row r="6734" spans="1:2" x14ac:dyDescent="0.25">
      <c r="A6734" s="79">
        <v>43016.458333333336</v>
      </c>
      <c r="B6734" s="78">
        <v>3.5000000000000003E-2</v>
      </c>
    </row>
    <row r="6735" spans="1:2" x14ac:dyDescent="0.25">
      <c r="A6735" s="79">
        <v>43016.5</v>
      </c>
      <c r="B6735" s="78">
        <v>3.5999999999999997E-2</v>
      </c>
    </row>
    <row r="6736" spans="1:2" x14ac:dyDescent="0.25">
      <c r="A6736" s="79">
        <v>43016.541666666664</v>
      </c>
      <c r="B6736" s="78">
        <v>3.4000000000000002E-2</v>
      </c>
    </row>
    <row r="6737" spans="1:2" x14ac:dyDescent="0.25">
      <c r="A6737" s="79">
        <v>43016.583333333336</v>
      </c>
      <c r="B6737" s="78">
        <v>3.6999999999999998E-2</v>
      </c>
    </row>
    <row r="6738" spans="1:2" x14ac:dyDescent="0.25">
      <c r="A6738" s="79">
        <v>43016.625</v>
      </c>
      <c r="B6738" s="78">
        <v>3.5999999999999997E-2</v>
      </c>
    </row>
    <row r="6739" spans="1:2" x14ac:dyDescent="0.25">
      <c r="A6739" s="79">
        <v>43016.666666666664</v>
      </c>
      <c r="B6739" s="78">
        <v>3.5000000000000003E-2</v>
      </c>
    </row>
    <row r="6740" spans="1:2" x14ac:dyDescent="0.25">
      <c r="A6740" s="79">
        <v>43016.708333333336</v>
      </c>
      <c r="B6740" s="78">
        <v>3.5999999999999997E-2</v>
      </c>
    </row>
    <row r="6741" spans="1:2" x14ac:dyDescent="0.25">
      <c r="A6741" s="79">
        <v>43016.75</v>
      </c>
      <c r="B6741" s="78">
        <v>1.42</v>
      </c>
    </row>
    <row r="6742" spans="1:2" x14ac:dyDescent="0.25">
      <c r="A6742" s="79">
        <v>43016.791666666664</v>
      </c>
      <c r="B6742" s="78">
        <v>4.2249999999999996</v>
      </c>
    </row>
    <row r="6743" spans="1:2" x14ac:dyDescent="0.25">
      <c r="A6743" s="79">
        <v>43016.833333333336</v>
      </c>
      <c r="B6743" s="78">
        <v>4.7160000000000002</v>
      </c>
    </row>
    <row r="6744" spans="1:2" x14ac:dyDescent="0.25">
      <c r="A6744" s="79">
        <v>43016.875</v>
      </c>
      <c r="B6744" s="78">
        <v>4.7240000000000002</v>
      </c>
    </row>
    <row r="6745" spans="1:2" x14ac:dyDescent="0.25">
      <c r="A6745" s="79">
        <v>43016.916666666664</v>
      </c>
      <c r="B6745" s="78">
        <v>4.7380000000000004</v>
      </c>
    </row>
    <row r="6746" spans="1:2" x14ac:dyDescent="0.25">
      <c r="A6746" s="79">
        <v>43016.958333333336</v>
      </c>
      <c r="B6746" s="78">
        <v>4.7160000000000002</v>
      </c>
    </row>
    <row r="6747" spans="1:2" x14ac:dyDescent="0.25">
      <c r="A6747" s="77">
        <v>43017</v>
      </c>
      <c r="B6747" s="78">
        <v>4.7140000000000004</v>
      </c>
    </row>
    <row r="6748" spans="1:2" x14ac:dyDescent="0.25">
      <c r="A6748" s="79">
        <v>43017.041666666664</v>
      </c>
      <c r="B6748" s="78">
        <v>4.7220000000000004</v>
      </c>
    </row>
    <row r="6749" spans="1:2" x14ac:dyDescent="0.25">
      <c r="A6749" s="79">
        <v>43017.083333333336</v>
      </c>
      <c r="B6749" s="78">
        <v>4.7279999999999998</v>
      </c>
    </row>
    <row r="6750" spans="1:2" x14ac:dyDescent="0.25">
      <c r="A6750" s="79">
        <v>43017.125</v>
      </c>
      <c r="B6750" s="78">
        <v>4.7300000000000004</v>
      </c>
    </row>
    <row r="6751" spans="1:2" x14ac:dyDescent="0.25">
      <c r="A6751" s="79">
        <v>43017.166666666664</v>
      </c>
      <c r="B6751" s="78">
        <v>4.7279999999999998</v>
      </c>
    </row>
    <row r="6752" spans="1:2" x14ac:dyDescent="0.25">
      <c r="A6752" s="79">
        <v>43017.208333333336</v>
      </c>
      <c r="B6752" s="78">
        <v>4.7110000000000003</v>
      </c>
    </row>
    <row r="6753" spans="1:2" x14ac:dyDescent="0.25">
      <c r="A6753" s="79">
        <v>43017.25</v>
      </c>
      <c r="B6753" s="78">
        <v>2.6309999999999998</v>
      </c>
    </row>
    <row r="6754" spans="1:2" x14ac:dyDescent="0.25">
      <c r="A6754" s="79">
        <v>43017.291666666664</v>
      </c>
      <c r="B6754" s="78">
        <v>1.0720000000000001</v>
      </c>
    </row>
    <row r="6755" spans="1:2" x14ac:dyDescent="0.25">
      <c r="A6755" s="79">
        <v>43017.333333333336</v>
      </c>
      <c r="B6755" s="78">
        <v>4.4999999999999998E-2</v>
      </c>
    </row>
    <row r="6756" spans="1:2" x14ac:dyDescent="0.25">
      <c r="A6756" s="79">
        <v>43017.375</v>
      </c>
      <c r="B6756" s="78">
        <v>4.5999999999999999E-2</v>
      </c>
    </row>
    <row r="6757" spans="1:2" x14ac:dyDescent="0.25">
      <c r="A6757" s="79">
        <v>43017.416666666664</v>
      </c>
      <c r="B6757" s="78">
        <v>4.5999999999999999E-2</v>
      </c>
    </row>
    <row r="6758" spans="1:2" x14ac:dyDescent="0.25">
      <c r="A6758" s="79">
        <v>43017.458333333336</v>
      </c>
      <c r="B6758" s="78">
        <v>4.5999999999999999E-2</v>
      </c>
    </row>
    <row r="6759" spans="1:2" x14ac:dyDescent="0.25">
      <c r="A6759" s="79">
        <v>43017.5</v>
      </c>
      <c r="B6759" s="78">
        <v>0.05</v>
      </c>
    </row>
    <row r="6760" spans="1:2" x14ac:dyDescent="0.25">
      <c r="A6760" s="79">
        <v>43017.541666666664</v>
      </c>
      <c r="B6760" s="78">
        <v>4.7E-2</v>
      </c>
    </row>
    <row r="6761" spans="1:2" x14ac:dyDescent="0.25">
      <c r="A6761" s="79">
        <v>43017.583333333336</v>
      </c>
      <c r="B6761" s="78">
        <v>4.3999999999999997E-2</v>
      </c>
    </row>
    <row r="6762" spans="1:2" x14ac:dyDescent="0.25">
      <c r="A6762" s="79">
        <v>43017.625</v>
      </c>
      <c r="B6762" s="78">
        <v>4.2000000000000003E-2</v>
      </c>
    </row>
    <row r="6763" spans="1:2" x14ac:dyDescent="0.25">
      <c r="A6763" s="79">
        <v>43017.666666666664</v>
      </c>
      <c r="B6763" s="78">
        <v>4.1000000000000002E-2</v>
      </c>
    </row>
    <row r="6764" spans="1:2" x14ac:dyDescent="0.25">
      <c r="A6764" s="79">
        <v>43017.708333333336</v>
      </c>
      <c r="B6764" s="78">
        <v>4.1000000000000002E-2</v>
      </c>
    </row>
    <row r="6765" spans="1:2" x14ac:dyDescent="0.25">
      <c r="A6765" s="79">
        <v>43017.75</v>
      </c>
      <c r="B6765" s="78">
        <v>1.5349999999999999</v>
      </c>
    </row>
    <row r="6766" spans="1:2" x14ac:dyDescent="0.25">
      <c r="A6766" s="79">
        <v>43017.791666666664</v>
      </c>
      <c r="B6766" s="78">
        <v>4.2610000000000001</v>
      </c>
    </row>
    <row r="6767" spans="1:2" x14ac:dyDescent="0.25">
      <c r="A6767" s="79">
        <v>43017.833333333336</v>
      </c>
      <c r="B6767" s="78">
        <v>4.7169999999999996</v>
      </c>
    </row>
    <row r="6768" spans="1:2" x14ac:dyDescent="0.25">
      <c r="A6768" s="79">
        <v>43017.875</v>
      </c>
      <c r="B6768" s="78">
        <v>4.7210000000000001</v>
      </c>
    </row>
    <row r="6769" spans="1:2" x14ac:dyDescent="0.25">
      <c r="A6769" s="79">
        <v>43017.916666666664</v>
      </c>
      <c r="B6769" s="78">
        <v>4.7130000000000001</v>
      </c>
    </row>
    <row r="6770" spans="1:2" x14ac:dyDescent="0.25">
      <c r="A6770" s="79">
        <v>43017.958333333336</v>
      </c>
      <c r="B6770" s="78">
        <v>4.71</v>
      </c>
    </row>
    <row r="6771" spans="1:2" x14ac:dyDescent="0.25">
      <c r="A6771" s="77">
        <v>43018</v>
      </c>
      <c r="B6771" s="78">
        <v>4.7009999999999996</v>
      </c>
    </row>
    <row r="6772" spans="1:2" x14ac:dyDescent="0.25">
      <c r="A6772" s="79">
        <v>43018.041666666664</v>
      </c>
      <c r="B6772" s="78">
        <v>4.7140000000000004</v>
      </c>
    </row>
    <row r="6773" spans="1:2" x14ac:dyDescent="0.25">
      <c r="A6773" s="79">
        <v>43018.083333333336</v>
      </c>
      <c r="B6773" s="78">
        <v>4.7190000000000003</v>
      </c>
    </row>
    <row r="6774" spans="1:2" x14ac:dyDescent="0.25">
      <c r="A6774" s="79">
        <v>43018.125</v>
      </c>
      <c r="B6774" s="78">
        <v>4.7290000000000001</v>
      </c>
    </row>
    <row r="6775" spans="1:2" x14ac:dyDescent="0.25">
      <c r="A6775" s="79">
        <v>43018.166666666664</v>
      </c>
      <c r="B6775" s="78">
        <v>4.7279999999999998</v>
      </c>
    </row>
    <row r="6776" spans="1:2" x14ac:dyDescent="0.25">
      <c r="A6776" s="79">
        <v>43018.208333333336</v>
      </c>
      <c r="B6776" s="78">
        <v>4.72</v>
      </c>
    </row>
    <row r="6777" spans="1:2" x14ac:dyDescent="0.25">
      <c r="A6777" s="79">
        <v>43018.25</v>
      </c>
      <c r="B6777" s="78">
        <v>2.746</v>
      </c>
    </row>
    <row r="6778" spans="1:2" x14ac:dyDescent="0.25">
      <c r="A6778" s="79">
        <v>43018.291666666664</v>
      </c>
      <c r="B6778" s="78">
        <v>1.1140000000000001</v>
      </c>
    </row>
    <row r="6779" spans="1:2" x14ac:dyDescent="0.25">
      <c r="A6779" s="79">
        <v>43018.333333333336</v>
      </c>
      <c r="B6779" s="78">
        <v>4.4999999999999998E-2</v>
      </c>
    </row>
    <row r="6780" spans="1:2" x14ac:dyDescent="0.25">
      <c r="A6780" s="79">
        <v>43018.375</v>
      </c>
      <c r="B6780" s="78">
        <v>4.9000000000000002E-2</v>
      </c>
    </row>
    <row r="6781" spans="1:2" x14ac:dyDescent="0.25">
      <c r="A6781" s="79">
        <v>43018.416666666664</v>
      </c>
      <c r="B6781" s="78">
        <v>4.8000000000000001E-2</v>
      </c>
    </row>
    <row r="6782" spans="1:2" x14ac:dyDescent="0.25">
      <c r="A6782" s="79">
        <v>43018.458333333336</v>
      </c>
      <c r="B6782" s="78">
        <v>4.9000000000000002E-2</v>
      </c>
    </row>
    <row r="6783" spans="1:2" x14ac:dyDescent="0.25">
      <c r="A6783" s="79">
        <v>43018.5</v>
      </c>
      <c r="B6783" s="78">
        <v>4.8000000000000001E-2</v>
      </c>
    </row>
    <row r="6784" spans="1:2" x14ac:dyDescent="0.25">
      <c r="A6784" s="79">
        <v>43018.541666666664</v>
      </c>
      <c r="B6784" s="78">
        <v>4.7E-2</v>
      </c>
    </row>
    <row r="6785" spans="1:2" x14ac:dyDescent="0.25">
      <c r="A6785" s="79">
        <v>43018.583333333336</v>
      </c>
      <c r="B6785" s="78">
        <v>4.5999999999999999E-2</v>
      </c>
    </row>
    <row r="6786" spans="1:2" x14ac:dyDescent="0.25">
      <c r="A6786" s="79">
        <v>43018.625</v>
      </c>
      <c r="B6786" s="78">
        <v>4.2999999999999997E-2</v>
      </c>
    </row>
    <row r="6787" spans="1:2" x14ac:dyDescent="0.25">
      <c r="A6787" s="79">
        <v>43018.666666666664</v>
      </c>
      <c r="B6787" s="78">
        <v>4.1000000000000002E-2</v>
      </c>
    </row>
    <row r="6788" spans="1:2" x14ac:dyDescent="0.25">
      <c r="A6788" s="79">
        <v>43018.708333333336</v>
      </c>
      <c r="B6788" s="78">
        <v>3.9E-2</v>
      </c>
    </row>
    <row r="6789" spans="1:2" x14ac:dyDescent="0.25">
      <c r="A6789" s="79">
        <v>43018.75</v>
      </c>
      <c r="B6789" s="78">
        <v>1.653</v>
      </c>
    </row>
    <row r="6790" spans="1:2" x14ac:dyDescent="0.25">
      <c r="A6790" s="79">
        <v>43018.791666666664</v>
      </c>
      <c r="B6790" s="78">
        <v>4.2960000000000003</v>
      </c>
    </row>
    <row r="6791" spans="1:2" x14ac:dyDescent="0.25">
      <c r="A6791" s="79">
        <v>43018.833333333336</v>
      </c>
      <c r="B6791" s="78">
        <v>4.7060000000000004</v>
      </c>
    </row>
    <row r="6792" spans="1:2" x14ac:dyDescent="0.25">
      <c r="A6792" s="79">
        <v>43018.875</v>
      </c>
      <c r="B6792" s="78">
        <v>4.7110000000000003</v>
      </c>
    </row>
    <row r="6793" spans="1:2" x14ac:dyDescent="0.25">
      <c r="A6793" s="79">
        <v>43018.916666666664</v>
      </c>
      <c r="B6793" s="78">
        <v>4.7140000000000004</v>
      </c>
    </row>
    <row r="6794" spans="1:2" x14ac:dyDescent="0.25">
      <c r="A6794" s="79">
        <v>43018.958333333336</v>
      </c>
      <c r="B6794" s="78">
        <v>4.7080000000000002</v>
      </c>
    </row>
    <row r="6795" spans="1:2" x14ac:dyDescent="0.25">
      <c r="A6795" s="77">
        <v>43019</v>
      </c>
      <c r="B6795" s="78">
        <v>4.7130000000000001</v>
      </c>
    </row>
    <row r="6796" spans="1:2" x14ac:dyDescent="0.25">
      <c r="A6796" s="79">
        <v>43019.041666666664</v>
      </c>
      <c r="B6796" s="78">
        <v>4.7149999999999999</v>
      </c>
    </row>
    <row r="6797" spans="1:2" x14ac:dyDescent="0.25">
      <c r="A6797" s="79">
        <v>43019.083333333336</v>
      </c>
      <c r="B6797" s="78">
        <v>4.7240000000000002</v>
      </c>
    </row>
    <row r="6798" spans="1:2" x14ac:dyDescent="0.25">
      <c r="A6798" s="79">
        <v>43019.125</v>
      </c>
      <c r="B6798" s="78">
        <v>4.7290000000000001</v>
      </c>
    </row>
    <row r="6799" spans="1:2" x14ac:dyDescent="0.25">
      <c r="A6799" s="79">
        <v>43019.166666666664</v>
      </c>
      <c r="B6799" s="78">
        <v>4.7300000000000004</v>
      </c>
    </row>
    <row r="6800" spans="1:2" x14ac:dyDescent="0.25">
      <c r="A6800" s="79">
        <v>43019.208333333336</v>
      </c>
      <c r="B6800" s="78">
        <v>4.72</v>
      </c>
    </row>
    <row r="6801" spans="1:2" x14ac:dyDescent="0.25">
      <c r="A6801" s="79">
        <v>43019.25</v>
      </c>
      <c r="B6801" s="78">
        <v>2.8069999999999999</v>
      </c>
    </row>
    <row r="6802" spans="1:2" x14ac:dyDescent="0.25">
      <c r="A6802" s="79">
        <v>43019.291666666664</v>
      </c>
      <c r="B6802" s="78">
        <v>1.1299999999999999</v>
      </c>
    </row>
    <row r="6803" spans="1:2" x14ac:dyDescent="0.25">
      <c r="A6803" s="79">
        <v>43019.333333333336</v>
      </c>
      <c r="B6803" s="78">
        <v>4.4999999999999998E-2</v>
      </c>
    </row>
    <row r="6804" spans="1:2" x14ac:dyDescent="0.25">
      <c r="A6804" s="79">
        <v>43019.375</v>
      </c>
      <c r="B6804" s="78">
        <v>4.5999999999999999E-2</v>
      </c>
    </row>
    <row r="6805" spans="1:2" x14ac:dyDescent="0.25">
      <c r="A6805" s="79">
        <v>43019.416666666664</v>
      </c>
      <c r="B6805" s="78">
        <v>4.5999999999999999E-2</v>
      </c>
    </row>
    <row r="6806" spans="1:2" x14ac:dyDescent="0.25">
      <c r="A6806" s="79">
        <v>43019.458333333336</v>
      </c>
      <c r="B6806" s="78">
        <v>4.8000000000000001E-2</v>
      </c>
    </row>
    <row r="6807" spans="1:2" x14ac:dyDescent="0.25">
      <c r="A6807" s="79">
        <v>43019.5</v>
      </c>
      <c r="B6807" s="78">
        <v>4.7E-2</v>
      </c>
    </row>
    <row r="6808" spans="1:2" x14ac:dyDescent="0.25">
      <c r="A6808" s="79">
        <v>43019.541666666664</v>
      </c>
      <c r="B6808" s="78">
        <v>4.7E-2</v>
      </c>
    </row>
    <row r="6809" spans="1:2" x14ac:dyDescent="0.25">
      <c r="A6809" s="79">
        <v>43019.583333333336</v>
      </c>
      <c r="B6809" s="78">
        <v>4.7E-2</v>
      </c>
    </row>
    <row r="6810" spans="1:2" x14ac:dyDescent="0.25">
      <c r="A6810" s="79">
        <v>43019.625</v>
      </c>
      <c r="B6810" s="78">
        <v>4.7E-2</v>
      </c>
    </row>
    <row r="6811" spans="1:2" x14ac:dyDescent="0.25">
      <c r="A6811" s="79">
        <v>43019.666666666664</v>
      </c>
      <c r="B6811" s="78">
        <v>4.2999999999999997E-2</v>
      </c>
    </row>
    <row r="6812" spans="1:2" x14ac:dyDescent="0.25">
      <c r="A6812" s="79">
        <v>43019.708333333336</v>
      </c>
      <c r="B6812" s="78">
        <v>4.2000000000000003E-2</v>
      </c>
    </row>
    <row r="6813" spans="1:2" x14ac:dyDescent="0.25">
      <c r="A6813" s="79">
        <v>43019.75</v>
      </c>
      <c r="B6813" s="78">
        <v>1.7689999999999999</v>
      </c>
    </row>
    <row r="6814" spans="1:2" x14ac:dyDescent="0.25">
      <c r="A6814" s="79">
        <v>43019.791666666664</v>
      </c>
      <c r="B6814" s="78">
        <v>4.3410000000000002</v>
      </c>
    </row>
    <row r="6815" spans="1:2" x14ac:dyDescent="0.25">
      <c r="A6815" s="79">
        <v>43019.833333333336</v>
      </c>
      <c r="B6815" s="78">
        <v>4.71</v>
      </c>
    </row>
    <row r="6816" spans="1:2" x14ac:dyDescent="0.25">
      <c r="A6816" s="79">
        <v>43019.875</v>
      </c>
      <c r="B6816" s="78">
        <v>4.71</v>
      </c>
    </row>
    <row r="6817" spans="1:2" x14ac:dyDescent="0.25">
      <c r="A6817" s="79">
        <v>43019.916666666664</v>
      </c>
      <c r="B6817" s="78">
        <v>4.7130000000000001</v>
      </c>
    </row>
    <row r="6818" spans="1:2" x14ac:dyDescent="0.25">
      <c r="A6818" s="79">
        <v>43019.958333333336</v>
      </c>
      <c r="B6818" s="78">
        <v>4.7039999999999997</v>
      </c>
    </row>
    <row r="6819" spans="1:2" x14ac:dyDescent="0.25">
      <c r="A6819" s="77">
        <v>43020</v>
      </c>
      <c r="B6819" s="78">
        <v>4.72</v>
      </c>
    </row>
    <row r="6820" spans="1:2" x14ac:dyDescent="0.25">
      <c r="A6820" s="79">
        <v>43020.041666666664</v>
      </c>
      <c r="B6820" s="78">
        <v>4.7220000000000004</v>
      </c>
    </row>
    <row r="6821" spans="1:2" x14ac:dyDescent="0.25">
      <c r="A6821" s="79">
        <v>43020.083333333336</v>
      </c>
      <c r="B6821" s="78">
        <v>4.7249999999999996</v>
      </c>
    </row>
    <row r="6822" spans="1:2" x14ac:dyDescent="0.25">
      <c r="A6822" s="79">
        <v>43020.125</v>
      </c>
      <c r="B6822" s="78">
        <v>4.7149999999999999</v>
      </c>
    </row>
    <row r="6823" spans="1:2" x14ac:dyDescent="0.25">
      <c r="A6823" s="79">
        <v>43020.166666666664</v>
      </c>
      <c r="B6823" s="78">
        <v>4.7149999999999999</v>
      </c>
    </row>
    <row r="6824" spans="1:2" x14ac:dyDescent="0.25">
      <c r="A6824" s="79">
        <v>43020.208333333336</v>
      </c>
      <c r="B6824" s="78">
        <v>4.7080000000000002</v>
      </c>
    </row>
    <row r="6825" spans="1:2" x14ac:dyDescent="0.25">
      <c r="A6825" s="79">
        <v>43020.25</v>
      </c>
      <c r="B6825" s="78">
        <v>2.919</v>
      </c>
    </row>
    <row r="6826" spans="1:2" x14ac:dyDescent="0.25">
      <c r="A6826" s="79">
        <v>43020.291666666664</v>
      </c>
      <c r="B6826" s="78">
        <v>1.1719999999999999</v>
      </c>
    </row>
    <row r="6827" spans="1:2" x14ac:dyDescent="0.25">
      <c r="A6827" s="79">
        <v>43020.333333333336</v>
      </c>
      <c r="B6827" s="78">
        <v>4.7E-2</v>
      </c>
    </row>
    <row r="6828" spans="1:2" x14ac:dyDescent="0.25">
      <c r="A6828" s="79">
        <v>43020.375</v>
      </c>
      <c r="B6828" s="78">
        <v>4.7E-2</v>
      </c>
    </row>
    <row r="6829" spans="1:2" x14ac:dyDescent="0.25">
      <c r="A6829" s="79">
        <v>43020.416666666664</v>
      </c>
      <c r="B6829" s="78">
        <v>4.9000000000000002E-2</v>
      </c>
    </row>
    <row r="6830" spans="1:2" x14ac:dyDescent="0.25">
      <c r="A6830" s="79">
        <v>43020.458333333336</v>
      </c>
      <c r="B6830" s="78">
        <v>5.2999999999999999E-2</v>
      </c>
    </row>
    <row r="6831" spans="1:2" x14ac:dyDescent="0.25">
      <c r="A6831" s="79">
        <v>43020.5</v>
      </c>
      <c r="B6831" s="78">
        <v>0.05</v>
      </c>
    </row>
    <row r="6832" spans="1:2" x14ac:dyDescent="0.25">
      <c r="A6832" s="79">
        <v>43020.541666666664</v>
      </c>
      <c r="B6832" s="78">
        <v>4.8000000000000001E-2</v>
      </c>
    </row>
    <row r="6833" spans="1:2" x14ac:dyDescent="0.25">
      <c r="A6833" s="79">
        <v>43020.583333333336</v>
      </c>
      <c r="B6833" s="78">
        <v>4.5999999999999999E-2</v>
      </c>
    </row>
    <row r="6834" spans="1:2" x14ac:dyDescent="0.25">
      <c r="A6834" s="79">
        <v>43020.625</v>
      </c>
      <c r="B6834" s="78">
        <v>4.4999999999999998E-2</v>
      </c>
    </row>
    <row r="6835" spans="1:2" x14ac:dyDescent="0.25">
      <c r="A6835" s="79">
        <v>43020.666666666664</v>
      </c>
      <c r="B6835" s="78">
        <v>4.2000000000000003E-2</v>
      </c>
    </row>
    <row r="6836" spans="1:2" x14ac:dyDescent="0.25">
      <c r="A6836" s="79">
        <v>43020.708333333336</v>
      </c>
      <c r="B6836" s="78">
        <v>4.2000000000000003E-2</v>
      </c>
    </row>
    <row r="6837" spans="1:2" x14ac:dyDescent="0.25">
      <c r="A6837" s="79">
        <v>43020.75</v>
      </c>
      <c r="B6837" s="78">
        <v>1.8819999999999999</v>
      </c>
    </row>
    <row r="6838" spans="1:2" x14ac:dyDescent="0.25">
      <c r="A6838" s="79">
        <v>43020.791666666664</v>
      </c>
      <c r="B6838" s="78">
        <v>4.3890000000000002</v>
      </c>
    </row>
    <row r="6839" spans="1:2" x14ac:dyDescent="0.25">
      <c r="A6839" s="79">
        <v>43020.833333333336</v>
      </c>
      <c r="B6839" s="78">
        <v>4.7220000000000004</v>
      </c>
    </row>
    <row r="6840" spans="1:2" x14ac:dyDescent="0.25">
      <c r="A6840" s="79">
        <v>43020.875</v>
      </c>
      <c r="B6840" s="78">
        <v>4.7220000000000004</v>
      </c>
    </row>
    <row r="6841" spans="1:2" x14ac:dyDescent="0.25">
      <c r="A6841" s="79">
        <v>43020.916666666664</v>
      </c>
      <c r="B6841" s="78">
        <v>4.718</v>
      </c>
    </row>
    <row r="6842" spans="1:2" x14ac:dyDescent="0.25">
      <c r="A6842" s="79">
        <v>43020.958333333336</v>
      </c>
      <c r="B6842" s="78">
        <v>4.7149999999999999</v>
      </c>
    </row>
    <row r="6843" spans="1:2" x14ac:dyDescent="0.25">
      <c r="A6843" s="77">
        <v>43021</v>
      </c>
      <c r="B6843" s="78">
        <v>4.7240000000000002</v>
      </c>
    </row>
    <row r="6844" spans="1:2" x14ac:dyDescent="0.25">
      <c r="A6844" s="79">
        <v>43021.041666666664</v>
      </c>
      <c r="B6844" s="78">
        <v>4.7300000000000004</v>
      </c>
    </row>
    <row r="6845" spans="1:2" x14ac:dyDescent="0.25">
      <c r="A6845" s="79">
        <v>43021.083333333336</v>
      </c>
      <c r="B6845" s="78">
        <v>4.734</v>
      </c>
    </row>
    <row r="6846" spans="1:2" x14ac:dyDescent="0.25">
      <c r="A6846" s="79">
        <v>43021.125</v>
      </c>
      <c r="B6846" s="78">
        <v>4.7300000000000004</v>
      </c>
    </row>
    <row r="6847" spans="1:2" x14ac:dyDescent="0.25">
      <c r="A6847" s="79">
        <v>43021.166666666664</v>
      </c>
      <c r="B6847" s="78">
        <v>4.7300000000000004</v>
      </c>
    </row>
    <row r="6848" spans="1:2" x14ac:dyDescent="0.25">
      <c r="A6848" s="79">
        <v>43021.208333333336</v>
      </c>
      <c r="B6848" s="78">
        <v>4.7220000000000004</v>
      </c>
    </row>
    <row r="6849" spans="1:2" x14ac:dyDescent="0.25">
      <c r="A6849" s="79">
        <v>43021.25</v>
      </c>
      <c r="B6849" s="78">
        <v>2.9950000000000001</v>
      </c>
    </row>
    <row r="6850" spans="1:2" x14ac:dyDescent="0.25">
      <c r="A6850" s="79">
        <v>43021.291666666664</v>
      </c>
      <c r="B6850" s="78">
        <v>1.198</v>
      </c>
    </row>
    <row r="6851" spans="1:2" x14ac:dyDescent="0.25">
      <c r="A6851" s="79">
        <v>43021.333333333336</v>
      </c>
      <c r="B6851" s="78">
        <v>4.5999999999999999E-2</v>
      </c>
    </row>
    <row r="6852" spans="1:2" x14ac:dyDescent="0.25">
      <c r="A6852" s="79">
        <v>43021.375</v>
      </c>
      <c r="B6852" s="78">
        <v>4.5999999999999999E-2</v>
      </c>
    </row>
    <row r="6853" spans="1:2" x14ac:dyDescent="0.25">
      <c r="A6853" s="79">
        <v>43021.416666666664</v>
      </c>
      <c r="B6853" s="78">
        <v>4.9000000000000002E-2</v>
      </c>
    </row>
    <row r="6854" spans="1:2" x14ac:dyDescent="0.25">
      <c r="A6854" s="79">
        <v>43021.458333333336</v>
      </c>
      <c r="B6854" s="78">
        <v>4.8000000000000001E-2</v>
      </c>
    </row>
    <row r="6855" spans="1:2" x14ac:dyDescent="0.25">
      <c r="A6855" s="79">
        <v>43021.5</v>
      </c>
      <c r="B6855" s="78">
        <v>4.5999999999999999E-2</v>
      </c>
    </row>
    <row r="6856" spans="1:2" x14ac:dyDescent="0.25">
      <c r="A6856" s="79">
        <v>43021.541666666664</v>
      </c>
      <c r="B6856" s="78">
        <v>4.4999999999999998E-2</v>
      </c>
    </row>
    <row r="6857" spans="1:2" x14ac:dyDescent="0.25">
      <c r="A6857" s="79">
        <v>43021.583333333336</v>
      </c>
      <c r="B6857" s="78">
        <v>4.2000000000000003E-2</v>
      </c>
    </row>
    <row r="6858" spans="1:2" x14ac:dyDescent="0.25">
      <c r="A6858" s="79">
        <v>43021.625</v>
      </c>
      <c r="B6858" s="78">
        <v>4.1000000000000002E-2</v>
      </c>
    </row>
    <row r="6859" spans="1:2" x14ac:dyDescent="0.25">
      <c r="A6859" s="79">
        <v>43021.666666666664</v>
      </c>
      <c r="B6859" s="78">
        <v>3.7999999999999999E-2</v>
      </c>
    </row>
    <row r="6860" spans="1:2" x14ac:dyDescent="0.25">
      <c r="A6860" s="79">
        <v>43021.708333333336</v>
      </c>
      <c r="B6860" s="78">
        <v>3.7999999999999999E-2</v>
      </c>
    </row>
    <row r="6861" spans="1:2" x14ac:dyDescent="0.25">
      <c r="A6861" s="79">
        <v>43021.75</v>
      </c>
      <c r="B6861" s="78">
        <v>1.996</v>
      </c>
    </row>
    <row r="6862" spans="1:2" x14ac:dyDescent="0.25">
      <c r="A6862" s="79">
        <v>43021.791666666664</v>
      </c>
      <c r="B6862" s="78">
        <v>4.4059999999999997</v>
      </c>
    </row>
    <row r="6863" spans="1:2" x14ac:dyDescent="0.25">
      <c r="A6863" s="79">
        <v>43021.833333333336</v>
      </c>
      <c r="B6863" s="78">
        <v>4.718</v>
      </c>
    </row>
    <row r="6864" spans="1:2" x14ac:dyDescent="0.25">
      <c r="A6864" s="79">
        <v>43021.875</v>
      </c>
      <c r="B6864" s="78">
        <v>4.7149999999999999</v>
      </c>
    </row>
    <row r="6865" spans="1:2" x14ac:dyDescent="0.25">
      <c r="A6865" s="79">
        <v>43021.916666666664</v>
      </c>
      <c r="B6865" s="78">
        <v>4.7130000000000001</v>
      </c>
    </row>
    <row r="6866" spans="1:2" x14ac:dyDescent="0.25">
      <c r="A6866" s="79">
        <v>43021.958333333336</v>
      </c>
      <c r="B6866" s="78">
        <v>4.7110000000000003</v>
      </c>
    </row>
    <row r="6867" spans="1:2" x14ac:dyDescent="0.25">
      <c r="A6867" s="77">
        <v>43022</v>
      </c>
      <c r="B6867" s="78">
        <v>4.7149999999999999</v>
      </c>
    </row>
    <row r="6868" spans="1:2" x14ac:dyDescent="0.25">
      <c r="A6868" s="79">
        <v>43022.041666666664</v>
      </c>
      <c r="B6868" s="78">
        <v>4.7190000000000003</v>
      </c>
    </row>
    <row r="6869" spans="1:2" x14ac:dyDescent="0.25">
      <c r="A6869" s="79">
        <v>43022.083333333336</v>
      </c>
      <c r="B6869" s="78">
        <v>4.7089999999999996</v>
      </c>
    </row>
    <row r="6870" spans="1:2" x14ac:dyDescent="0.25">
      <c r="A6870" s="79">
        <v>43022.125</v>
      </c>
      <c r="B6870" s="78">
        <v>4.71</v>
      </c>
    </row>
    <row r="6871" spans="1:2" x14ac:dyDescent="0.25">
      <c r="A6871" s="79">
        <v>43022.166666666664</v>
      </c>
      <c r="B6871" s="78">
        <v>4.7110000000000003</v>
      </c>
    </row>
    <row r="6872" spans="1:2" x14ac:dyDescent="0.25">
      <c r="A6872" s="79">
        <v>43022.208333333336</v>
      </c>
      <c r="B6872" s="78">
        <v>4.7060000000000004</v>
      </c>
    </row>
    <row r="6873" spans="1:2" x14ac:dyDescent="0.25">
      <c r="A6873" s="79">
        <v>43022.25</v>
      </c>
      <c r="B6873" s="78">
        <v>3.085</v>
      </c>
    </row>
    <row r="6874" spans="1:2" x14ac:dyDescent="0.25">
      <c r="A6874" s="79">
        <v>43022.291666666664</v>
      </c>
      <c r="B6874" s="78">
        <v>1.2370000000000001</v>
      </c>
    </row>
    <row r="6875" spans="1:2" x14ac:dyDescent="0.25">
      <c r="A6875" s="79">
        <v>43022.333333333336</v>
      </c>
      <c r="B6875" s="78">
        <v>4.4999999999999998E-2</v>
      </c>
    </row>
    <row r="6876" spans="1:2" x14ac:dyDescent="0.25">
      <c r="A6876" s="79">
        <v>43022.375</v>
      </c>
      <c r="B6876" s="78">
        <v>3.5999999999999997E-2</v>
      </c>
    </row>
    <row r="6877" spans="1:2" x14ac:dyDescent="0.25">
      <c r="A6877" s="79">
        <v>43022.416666666664</v>
      </c>
      <c r="B6877" s="78">
        <v>3.9E-2</v>
      </c>
    </row>
    <row r="6878" spans="1:2" x14ac:dyDescent="0.25">
      <c r="A6878" s="79">
        <v>43022.458333333336</v>
      </c>
      <c r="B6878" s="78">
        <v>4.2999999999999997E-2</v>
      </c>
    </row>
    <row r="6879" spans="1:2" x14ac:dyDescent="0.25">
      <c r="A6879" s="79">
        <v>43022.5</v>
      </c>
      <c r="B6879" s="78">
        <v>3.9E-2</v>
      </c>
    </row>
    <row r="6880" spans="1:2" x14ac:dyDescent="0.25">
      <c r="A6880" s="79">
        <v>43022.541666666664</v>
      </c>
      <c r="B6880" s="78">
        <v>3.9E-2</v>
      </c>
    </row>
    <row r="6881" spans="1:2" x14ac:dyDescent="0.25">
      <c r="A6881" s="79">
        <v>43022.583333333336</v>
      </c>
      <c r="B6881" s="78">
        <v>3.7999999999999999E-2</v>
      </c>
    </row>
    <row r="6882" spans="1:2" x14ac:dyDescent="0.25">
      <c r="A6882" s="79">
        <v>43022.625</v>
      </c>
      <c r="B6882" s="78">
        <v>3.7999999999999999E-2</v>
      </c>
    </row>
    <row r="6883" spans="1:2" x14ac:dyDescent="0.25">
      <c r="A6883" s="79">
        <v>43022.666666666664</v>
      </c>
      <c r="B6883" s="78">
        <v>0.04</v>
      </c>
    </row>
    <row r="6884" spans="1:2" x14ac:dyDescent="0.25">
      <c r="A6884" s="79">
        <v>43022.708333333336</v>
      </c>
      <c r="B6884" s="78">
        <v>4.2000000000000003E-2</v>
      </c>
    </row>
    <row r="6885" spans="1:2" x14ac:dyDescent="0.25">
      <c r="A6885" s="79">
        <v>43022.75</v>
      </c>
      <c r="B6885" s="78">
        <v>2.1120000000000001</v>
      </c>
    </row>
    <row r="6886" spans="1:2" x14ac:dyDescent="0.25">
      <c r="A6886" s="79">
        <v>43022.791666666664</v>
      </c>
      <c r="B6886" s="78">
        <v>4.4450000000000003</v>
      </c>
    </row>
    <row r="6887" spans="1:2" x14ac:dyDescent="0.25">
      <c r="A6887" s="79">
        <v>43022.833333333336</v>
      </c>
      <c r="B6887" s="78">
        <v>4.7119999999999997</v>
      </c>
    </row>
    <row r="6888" spans="1:2" x14ac:dyDescent="0.25">
      <c r="A6888" s="79">
        <v>43022.875</v>
      </c>
      <c r="B6888" s="78">
        <v>4.7190000000000003</v>
      </c>
    </row>
    <row r="6889" spans="1:2" x14ac:dyDescent="0.25">
      <c r="A6889" s="79">
        <v>43022.916666666664</v>
      </c>
      <c r="B6889" s="78">
        <v>4.726</v>
      </c>
    </row>
    <row r="6890" spans="1:2" x14ac:dyDescent="0.25">
      <c r="A6890" s="79">
        <v>43022.958333333336</v>
      </c>
      <c r="B6890" s="78">
        <v>4.7140000000000004</v>
      </c>
    </row>
    <row r="6891" spans="1:2" x14ac:dyDescent="0.25">
      <c r="A6891" s="77">
        <v>43023</v>
      </c>
      <c r="B6891" s="78">
        <v>4.7190000000000003</v>
      </c>
    </row>
    <row r="6892" spans="1:2" x14ac:dyDescent="0.25">
      <c r="A6892" s="79">
        <v>43023.041666666664</v>
      </c>
      <c r="B6892" s="78">
        <v>4.726</v>
      </c>
    </row>
    <row r="6893" spans="1:2" x14ac:dyDescent="0.25">
      <c r="A6893" s="79">
        <v>43023.083333333336</v>
      </c>
      <c r="B6893" s="78">
        <v>4.7069999999999999</v>
      </c>
    </row>
    <row r="6894" spans="1:2" x14ac:dyDescent="0.25">
      <c r="A6894" s="79">
        <v>43023.125</v>
      </c>
      <c r="B6894" s="78">
        <v>4.7060000000000004</v>
      </c>
    </row>
    <row r="6895" spans="1:2" x14ac:dyDescent="0.25">
      <c r="A6895" s="79">
        <v>43023.166666666664</v>
      </c>
      <c r="B6895" s="78">
        <v>4.7080000000000002</v>
      </c>
    </row>
    <row r="6896" spans="1:2" x14ac:dyDescent="0.25">
      <c r="A6896" s="79">
        <v>43023.208333333336</v>
      </c>
      <c r="B6896" s="78">
        <v>4.7050000000000001</v>
      </c>
    </row>
    <row r="6897" spans="1:2" x14ac:dyDescent="0.25">
      <c r="A6897" s="79">
        <v>43023.25</v>
      </c>
      <c r="B6897" s="78">
        <v>3.14</v>
      </c>
    </row>
    <row r="6898" spans="1:2" x14ac:dyDescent="0.25">
      <c r="A6898" s="79">
        <v>43023.291666666664</v>
      </c>
      <c r="B6898" s="78">
        <v>1.2490000000000001</v>
      </c>
    </row>
    <row r="6899" spans="1:2" x14ac:dyDescent="0.25">
      <c r="A6899" s="79">
        <v>43023.333333333336</v>
      </c>
      <c r="B6899" s="78">
        <v>4.2999999999999997E-2</v>
      </c>
    </row>
    <row r="6900" spans="1:2" x14ac:dyDescent="0.25">
      <c r="A6900" s="79">
        <v>43023.375</v>
      </c>
      <c r="B6900" s="78">
        <v>3.3000000000000002E-2</v>
      </c>
    </row>
    <row r="6901" spans="1:2" x14ac:dyDescent="0.25">
      <c r="A6901" s="79">
        <v>43023.416666666664</v>
      </c>
      <c r="B6901" s="78">
        <v>3.5999999999999997E-2</v>
      </c>
    </row>
    <row r="6902" spans="1:2" x14ac:dyDescent="0.25">
      <c r="A6902" s="79">
        <v>43023.458333333336</v>
      </c>
      <c r="B6902" s="78">
        <v>4.2000000000000003E-2</v>
      </c>
    </row>
    <row r="6903" spans="1:2" x14ac:dyDescent="0.25">
      <c r="A6903" s="79">
        <v>43023.5</v>
      </c>
      <c r="B6903" s="78">
        <v>3.7999999999999999E-2</v>
      </c>
    </row>
    <row r="6904" spans="1:2" x14ac:dyDescent="0.25">
      <c r="A6904" s="79">
        <v>43023.541666666664</v>
      </c>
      <c r="B6904" s="78">
        <v>0.04</v>
      </c>
    </row>
    <row r="6905" spans="1:2" x14ac:dyDescent="0.25">
      <c r="A6905" s="79">
        <v>43023.583333333336</v>
      </c>
      <c r="B6905" s="78">
        <v>0.04</v>
      </c>
    </row>
    <row r="6906" spans="1:2" x14ac:dyDescent="0.25">
      <c r="A6906" s="79">
        <v>43023.625</v>
      </c>
      <c r="B6906" s="78">
        <v>3.9E-2</v>
      </c>
    </row>
    <row r="6907" spans="1:2" x14ac:dyDescent="0.25">
      <c r="A6907" s="79">
        <v>43023.666666666664</v>
      </c>
      <c r="B6907" s="78">
        <v>3.9E-2</v>
      </c>
    </row>
    <row r="6908" spans="1:2" x14ac:dyDescent="0.25">
      <c r="A6908" s="79">
        <v>43023.708333333336</v>
      </c>
      <c r="B6908" s="78">
        <v>3.9E-2</v>
      </c>
    </row>
    <row r="6909" spans="1:2" x14ac:dyDescent="0.25">
      <c r="A6909" s="79">
        <v>43023.75</v>
      </c>
      <c r="B6909" s="78">
        <v>2.2250000000000001</v>
      </c>
    </row>
    <row r="6910" spans="1:2" x14ac:dyDescent="0.25">
      <c r="A6910" s="79">
        <v>43023.791666666664</v>
      </c>
      <c r="B6910" s="78">
        <v>4.4859999999999998</v>
      </c>
    </row>
    <row r="6911" spans="1:2" x14ac:dyDescent="0.25">
      <c r="A6911" s="79">
        <v>43023.833333333336</v>
      </c>
      <c r="B6911" s="78">
        <v>4.7140000000000004</v>
      </c>
    </row>
    <row r="6912" spans="1:2" x14ac:dyDescent="0.25">
      <c r="A6912" s="79">
        <v>43023.875</v>
      </c>
      <c r="B6912" s="78">
        <v>4.7249999999999996</v>
      </c>
    </row>
    <row r="6913" spans="1:2" x14ac:dyDescent="0.25">
      <c r="A6913" s="79">
        <v>43023.916666666664</v>
      </c>
      <c r="B6913" s="78">
        <v>4.7240000000000002</v>
      </c>
    </row>
    <row r="6914" spans="1:2" x14ac:dyDescent="0.25">
      <c r="A6914" s="79">
        <v>43023.958333333336</v>
      </c>
      <c r="B6914" s="78">
        <v>4.7149999999999999</v>
      </c>
    </row>
    <row r="6915" spans="1:2" x14ac:dyDescent="0.25">
      <c r="A6915" s="77">
        <v>43024</v>
      </c>
      <c r="B6915" s="78">
        <v>4.7210000000000001</v>
      </c>
    </row>
    <row r="6916" spans="1:2" x14ac:dyDescent="0.25">
      <c r="A6916" s="79">
        <v>43024.041666666664</v>
      </c>
      <c r="B6916" s="78">
        <v>4.7080000000000002</v>
      </c>
    </row>
    <row r="6917" spans="1:2" x14ac:dyDescent="0.25">
      <c r="A6917" s="79">
        <v>43024.083333333336</v>
      </c>
      <c r="B6917" s="78">
        <v>4.7149999999999999</v>
      </c>
    </row>
    <row r="6918" spans="1:2" x14ac:dyDescent="0.25">
      <c r="A6918" s="79">
        <v>43024.125</v>
      </c>
      <c r="B6918" s="78">
        <v>4.7160000000000002</v>
      </c>
    </row>
    <row r="6919" spans="1:2" x14ac:dyDescent="0.25">
      <c r="A6919" s="79">
        <v>43024.166666666664</v>
      </c>
      <c r="B6919" s="78">
        <v>4.7149999999999999</v>
      </c>
    </row>
    <row r="6920" spans="1:2" x14ac:dyDescent="0.25">
      <c r="A6920" s="79">
        <v>43024.208333333336</v>
      </c>
      <c r="B6920" s="78">
        <v>4.7069999999999999</v>
      </c>
    </row>
    <row r="6921" spans="1:2" x14ac:dyDescent="0.25">
      <c r="A6921" s="79">
        <v>43024.25</v>
      </c>
      <c r="B6921" s="78">
        <v>3.2709999999999999</v>
      </c>
    </row>
    <row r="6922" spans="1:2" x14ac:dyDescent="0.25">
      <c r="A6922" s="79">
        <v>43024.291666666664</v>
      </c>
      <c r="B6922" s="78">
        <v>1.2689999999999999</v>
      </c>
    </row>
    <row r="6923" spans="1:2" x14ac:dyDescent="0.25">
      <c r="A6923" s="79">
        <v>43024.333333333336</v>
      </c>
      <c r="B6923" s="78">
        <v>7.8E-2</v>
      </c>
    </row>
    <row r="6924" spans="1:2" x14ac:dyDescent="0.25">
      <c r="A6924" s="79">
        <v>43024.375</v>
      </c>
      <c r="B6924" s="78">
        <v>4.7E-2</v>
      </c>
    </row>
    <row r="6925" spans="1:2" x14ac:dyDescent="0.25">
      <c r="A6925" s="79">
        <v>43024.416666666664</v>
      </c>
      <c r="B6925" s="78">
        <v>4.7E-2</v>
      </c>
    </row>
    <row r="6926" spans="1:2" x14ac:dyDescent="0.25">
      <c r="A6926" s="79">
        <v>43024.458333333336</v>
      </c>
      <c r="B6926" s="78">
        <v>4.7E-2</v>
      </c>
    </row>
    <row r="6927" spans="1:2" x14ac:dyDescent="0.25">
      <c r="A6927" s="79">
        <v>43024.5</v>
      </c>
      <c r="B6927" s="78">
        <v>4.8000000000000001E-2</v>
      </c>
    </row>
    <row r="6928" spans="1:2" x14ac:dyDescent="0.25">
      <c r="A6928" s="79">
        <v>43024.541666666664</v>
      </c>
      <c r="B6928" s="78">
        <v>4.5999999999999999E-2</v>
      </c>
    </row>
    <row r="6929" spans="1:2" x14ac:dyDescent="0.25">
      <c r="A6929" s="79">
        <v>43024.583333333336</v>
      </c>
      <c r="B6929" s="78">
        <v>4.5999999999999999E-2</v>
      </c>
    </row>
    <row r="6930" spans="1:2" x14ac:dyDescent="0.25">
      <c r="A6930" s="79">
        <v>43024.625</v>
      </c>
      <c r="B6930" s="78">
        <v>4.2999999999999997E-2</v>
      </c>
    </row>
    <row r="6931" spans="1:2" x14ac:dyDescent="0.25">
      <c r="A6931" s="79">
        <v>43024.666666666664</v>
      </c>
      <c r="B6931" s="78">
        <v>4.2000000000000003E-2</v>
      </c>
    </row>
    <row r="6932" spans="1:2" x14ac:dyDescent="0.25">
      <c r="A6932" s="79">
        <v>43024.708333333336</v>
      </c>
      <c r="B6932" s="78">
        <v>4.1000000000000002E-2</v>
      </c>
    </row>
    <row r="6933" spans="1:2" x14ac:dyDescent="0.25">
      <c r="A6933" s="79">
        <v>43024.75</v>
      </c>
      <c r="B6933" s="78">
        <v>2.3420000000000001</v>
      </c>
    </row>
    <row r="6934" spans="1:2" x14ac:dyDescent="0.25">
      <c r="A6934" s="79">
        <v>43024.791666666664</v>
      </c>
      <c r="B6934" s="78">
        <v>4.5209999999999999</v>
      </c>
    </row>
    <row r="6935" spans="1:2" x14ac:dyDescent="0.25">
      <c r="A6935" s="79">
        <v>43024.833333333336</v>
      </c>
      <c r="B6935" s="78">
        <v>4.71</v>
      </c>
    </row>
    <row r="6936" spans="1:2" x14ac:dyDescent="0.25">
      <c r="A6936" s="79">
        <v>43024.875</v>
      </c>
      <c r="B6936" s="78">
        <v>4.7080000000000002</v>
      </c>
    </row>
    <row r="6937" spans="1:2" x14ac:dyDescent="0.25">
      <c r="A6937" s="79">
        <v>43024.916666666664</v>
      </c>
      <c r="B6937" s="78">
        <v>4.7009999999999996</v>
      </c>
    </row>
    <row r="6938" spans="1:2" x14ac:dyDescent="0.25">
      <c r="A6938" s="79">
        <v>43024.958333333336</v>
      </c>
      <c r="B6938" s="78">
        <v>4.7110000000000003</v>
      </c>
    </row>
    <row r="6939" spans="1:2" x14ac:dyDescent="0.25">
      <c r="A6939" s="77">
        <v>43025</v>
      </c>
      <c r="B6939" s="78">
        <v>4.7300000000000004</v>
      </c>
    </row>
    <row r="6940" spans="1:2" x14ac:dyDescent="0.25">
      <c r="A6940" s="79">
        <v>43025.041666666664</v>
      </c>
      <c r="B6940" s="78">
        <v>4.7300000000000004</v>
      </c>
    </row>
    <row r="6941" spans="1:2" x14ac:dyDescent="0.25">
      <c r="A6941" s="79">
        <v>43025.083333333336</v>
      </c>
      <c r="B6941" s="78">
        <v>4.7210000000000001</v>
      </c>
    </row>
    <row r="6942" spans="1:2" x14ac:dyDescent="0.25">
      <c r="A6942" s="79">
        <v>43025.125</v>
      </c>
      <c r="B6942" s="78">
        <v>4.7119999999999997</v>
      </c>
    </row>
    <row r="6943" spans="1:2" x14ac:dyDescent="0.25">
      <c r="A6943" s="79">
        <v>43025.166666666664</v>
      </c>
      <c r="B6943" s="78">
        <v>4.7119999999999997</v>
      </c>
    </row>
    <row r="6944" spans="1:2" x14ac:dyDescent="0.25">
      <c r="A6944" s="79">
        <v>43025.208333333336</v>
      </c>
      <c r="B6944" s="78">
        <v>4.7089999999999996</v>
      </c>
    </row>
    <row r="6945" spans="1:2" x14ac:dyDescent="0.25">
      <c r="A6945" s="79">
        <v>43025.25</v>
      </c>
      <c r="B6945" s="78">
        <v>3.32</v>
      </c>
    </row>
    <row r="6946" spans="1:2" x14ac:dyDescent="0.25">
      <c r="A6946" s="79">
        <v>43025.291666666664</v>
      </c>
      <c r="B6946" s="78">
        <v>1.24</v>
      </c>
    </row>
    <row r="6947" spans="1:2" x14ac:dyDescent="0.25">
      <c r="A6947" s="79">
        <v>43025.333333333336</v>
      </c>
      <c r="B6947" s="78">
        <v>0.13200000000000001</v>
      </c>
    </row>
    <row r="6948" spans="1:2" x14ac:dyDescent="0.25">
      <c r="A6948" s="79">
        <v>43025.375</v>
      </c>
      <c r="B6948" s="78">
        <v>4.7E-2</v>
      </c>
    </row>
    <row r="6949" spans="1:2" x14ac:dyDescent="0.25">
      <c r="A6949" s="79">
        <v>43025.416666666664</v>
      </c>
      <c r="B6949" s="78">
        <v>4.8000000000000001E-2</v>
      </c>
    </row>
    <row r="6950" spans="1:2" x14ac:dyDescent="0.25">
      <c r="A6950" s="79">
        <v>43025.458333333336</v>
      </c>
      <c r="B6950" s="78">
        <v>4.9000000000000002E-2</v>
      </c>
    </row>
    <row r="6951" spans="1:2" x14ac:dyDescent="0.25">
      <c r="A6951" s="79">
        <v>43025.5</v>
      </c>
      <c r="B6951" s="78">
        <v>5.0999999999999997E-2</v>
      </c>
    </row>
    <row r="6952" spans="1:2" x14ac:dyDescent="0.25">
      <c r="A6952" s="79">
        <v>43025.541666666664</v>
      </c>
      <c r="B6952" s="78">
        <v>4.7E-2</v>
      </c>
    </row>
    <row r="6953" spans="1:2" x14ac:dyDescent="0.25">
      <c r="A6953" s="79">
        <v>43025.583333333336</v>
      </c>
      <c r="B6953" s="78">
        <v>4.5999999999999999E-2</v>
      </c>
    </row>
    <row r="6954" spans="1:2" x14ac:dyDescent="0.25">
      <c r="A6954" s="79">
        <v>43025.625</v>
      </c>
      <c r="B6954" s="78">
        <v>4.3999999999999997E-2</v>
      </c>
    </row>
    <row r="6955" spans="1:2" x14ac:dyDescent="0.25">
      <c r="A6955" s="79">
        <v>43025.666666666664</v>
      </c>
      <c r="B6955" s="78">
        <v>4.3999999999999997E-2</v>
      </c>
    </row>
    <row r="6956" spans="1:2" x14ac:dyDescent="0.25">
      <c r="A6956" s="79">
        <v>43025.708333333336</v>
      </c>
      <c r="B6956" s="78">
        <v>4.3999999999999997E-2</v>
      </c>
    </row>
    <row r="6957" spans="1:2" x14ac:dyDescent="0.25">
      <c r="A6957" s="79">
        <v>43025.75</v>
      </c>
      <c r="B6957" s="78">
        <v>2.4590000000000001</v>
      </c>
    </row>
    <row r="6958" spans="1:2" x14ac:dyDescent="0.25">
      <c r="A6958" s="79">
        <v>43025.791666666664</v>
      </c>
      <c r="B6958" s="78">
        <v>4.5359999999999996</v>
      </c>
    </row>
    <row r="6959" spans="1:2" x14ac:dyDescent="0.25">
      <c r="A6959" s="79">
        <v>43025.833333333336</v>
      </c>
      <c r="B6959" s="78">
        <v>4.6849999999999996</v>
      </c>
    </row>
    <row r="6960" spans="1:2" x14ac:dyDescent="0.25">
      <c r="A6960" s="79">
        <v>43025.875</v>
      </c>
      <c r="B6960" s="78">
        <v>4.7060000000000004</v>
      </c>
    </row>
    <row r="6961" spans="1:2" x14ac:dyDescent="0.25">
      <c r="A6961" s="79">
        <v>43025.916666666664</v>
      </c>
      <c r="B6961" s="78">
        <v>4.7140000000000004</v>
      </c>
    </row>
    <row r="6962" spans="1:2" x14ac:dyDescent="0.25">
      <c r="A6962" s="79">
        <v>43025.958333333336</v>
      </c>
      <c r="B6962" s="78">
        <v>4.7169999999999996</v>
      </c>
    </row>
    <row r="6963" spans="1:2" x14ac:dyDescent="0.25">
      <c r="A6963" s="77">
        <v>43026</v>
      </c>
      <c r="B6963" s="78">
        <v>4.7160000000000002</v>
      </c>
    </row>
    <row r="6964" spans="1:2" x14ac:dyDescent="0.25">
      <c r="A6964" s="79">
        <v>43026.041666666664</v>
      </c>
      <c r="B6964" s="78">
        <v>4.7169999999999996</v>
      </c>
    </row>
    <row r="6965" spans="1:2" x14ac:dyDescent="0.25">
      <c r="A6965" s="79">
        <v>43026.083333333336</v>
      </c>
      <c r="B6965" s="78">
        <v>4.7119999999999997</v>
      </c>
    </row>
    <row r="6966" spans="1:2" x14ac:dyDescent="0.25">
      <c r="A6966" s="79">
        <v>43026.125</v>
      </c>
      <c r="B6966" s="78">
        <v>4.649</v>
      </c>
    </row>
    <row r="6967" spans="1:2" x14ac:dyDescent="0.25">
      <c r="A6967" s="79">
        <v>43026.166666666664</v>
      </c>
      <c r="B6967" s="78">
        <v>4.6440000000000001</v>
      </c>
    </row>
    <row r="6968" spans="1:2" x14ac:dyDescent="0.25">
      <c r="A6968" s="79">
        <v>43026.208333333336</v>
      </c>
      <c r="B6968" s="78">
        <v>4.6470000000000002</v>
      </c>
    </row>
    <row r="6969" spans="1:2" x14ac:dyDescent="0.25">
      <c r="A6969" s="79">
        <v>43026.25</v>
      </c>
      <c r="B6969" s="78">
        <v>3.3660000000000001</v>
      </c>
    </row>
    <row r="6970" spans="1:2" x14ac:dyDescent="0.25">
      <c r="A6970" s="79">
        <v>43026.291666666664</v>
      </c>
      <c r="B6970" s="78">
        <v>1.1739999999999999</v>
      </c>
    </row>
    <row r="6971" spans="1:2" x14ac:dyDescent="0.25">
      <c r="A6971" s="79">
        <v>43026.333333333336</v>
      </c>
      <c r="B6971" s="78">
        <v>0.122</v>
      </c>
    </row>
    <row r="6972" spans="1:2" x14ac:dyDescent="0.25">
      <c r="A6972" s="79">
        <v>43026.375</v>
      </c>
      <c r="B6972" s="78">
        <v>5.1999999999999998E-2</v>
      </c>
    </row>
    <row r="6973" spans="1:2" x14ac:dyDescent="0.25">
      <c r="A6973" s="79">
        <v>43026.416666666664</v>
      </c>
      <c r="B6973" s="78">
        <v>5.3999999999999999E-2</v>
      </c>
    </row>
    <row r="6974" spans="1:2" x14ac:dyDescent="0.25">
      <c r="A6974" s="79">
        <v>43026.458333333336</v>
      </c>
      <c r="B6974" s="78">
        <v>5.0999999999999997E-2</v>
      </c>
    </row>
    <row r="6975" spans="1:2" x14ac:dyDescent="0.25">
      <c r="A6975" s="79">
        <v>43026.5</v>
      </c>
      <c r="B6975" s="78">
        <v>4.9000000000000002E-2</v>
      </c>
    </row>
    <row r="6976" spans="1:2" x14ac:dyDescent="0.25">
      <c r="A6976" s="79">
        <v>43026.541666666664</v>
      </c>
      <c r="B6976" s="78">
        <v>5.1999999999999998E-2</v>
      </c>
    </row>
    <row r="6977" spans="1:2" x14ac:dyDescent="0.25">
      <c r="A6977" s="79">
        <v>43026.583333333336</v>
      </c>
      <c r="B6977" s="78">
        <v>4.9000000000000002E-2</v>
      </c>
    </row>
    <row r="6978" spans="1:2" x14ac:dyDescent="0.25">
      <c r="A6978" s="79">
        <v>43026.625</v>
      </c>
      <c r="B6978" s="78">
        <v>4.7E-2</v>
      </c>
    </row>
    <row r="6979" spans="1:2" x14ac:dyDescent="0.25">
      <c r="A6979" s="79">
        <v>43026.666666666664</v>
      </c>
      <c r="B6979" s="78">
        <v>4.3999999999999997E-2</v>
      </c>
    </row>
    <row r="6980" spans="1:2" x14ac:dyDescent="0.25">
      <c r="A6980" s="79">
        <v>43026.708333333336</v>
      </c>
      <c r="B6980" s="78">
        <v>4.3999999999999997E-2</v>
      </c>
    </row>
    <row r="6981" spans="1:2" x14ac:dyDescent="0.25">
      <c r="A6981" s="79">
        <v>43026.75</v>
      </c>
      <c r="B6981" s="78">
        <v>2.5179999999999998</v>
      </c>
    </row>
    <row r="6982" spans="1:2" x14ac:dyDescent="0.25">
      <c r="A6982" s="79">
        <v>43026.791666666664</v>
      </c>
      <c r="B6982" s="78">
        <v>4.6070000000000002</v>
      </c>
    </row>
    <row r="6983" spans="1:2" x14ac:dyDescent="0.25">
      <c r="A6983" s="79">
        <v>43026.833333333336</v>
      </c>
      <c r="B6983" s="78">
        <v>4.7190000000000003</v>
      </c>
    </row>
    <row r="6984" spans="1:2" x14ac:dyDescent="0.25">
      <c r="A6984" s="79">
        <v>43026.875</v>
      </c>
      <c r="B6984" s="78">
        <v>4.7290000000000001</v>
      </c>
    </row>
    <row r="6985" spans="1:2" x14ac:dyDescent="0.25">
      <c r="A6985" s="79">
        <v>43026.916666666664</v>
      </c>
      <c r="B6985" s="78">
        <v>4.7160000000000002</v>
      </c>
    </row>
    <row r="6986" spans="1:2" x14ac:dyDescent="0.25">
      <c r="A6986" s="79">
        <v>43026.958333333336</v>
      </c>
      <c r="B6986" s="78">
        <v>4.7110000000000003</v>
      </c>
    </row>
    <row r="6987" spans="1:2" x14ac:dyDescent="0.25">
      <c r="A6987" s="77">
        <v>43027</v>
      </c>
      <c r="B6987" s="78">
        <v>4.7119999999999997</v>
      </c>
    </row>
    <row r="6988" spans="1:2" x14ac:dyDescent="0.25">
      <c r="A6988" s="79">
        <v>43027.041666666664</v>
      </c>
      <c r="B6988" s="78">
        <v>4.7110000000000003</v>
      </c>
    </row>
    <row r="6989" spans="1:2" x14ac:dyDescent="0.25">
      <c r="A6989" s="79">
        <v>43027.083333333336</v>
      </c>
      <c r="B6989" s="78">
        <v>4.718</v>
      </c>
    </row>
    <row r="6990" spans="1:2" x14ac:dyDescent="0.25">
      <c r="A6990" s="79">
        <v>43027.125</v>
      </c>
      <c r="B6990" s="78">
        <v>4.7220000000000004</v>
      </c>
    </row>
    <row r="6991" spans="1:2" x14ac:dyDescent="0.25">
      <c r="A6991" s="79">
        <v>43027.166666666664</v>
      </c>
      <c r="B6991" s="78">
        <v>4.7240000000000002</v>
      </c>
    </row>
    <row r="6992" spans="1:2" x14ac:dyDescent="0.25">
      <c r="A6992" s="79">
        <v>43027.208333333336</v>
      </c>
      <c r="B6992" s="78">
        <v>4.7160000000000002</v>
      </c>
    </row>
    <row r="6993" spans="1:2" x14ac:dyDescent="0.25">
      <c r="A6993" s="79">
        <v>43027.25</v>
      </c>
      <c r="B6993" s="78">
        <v>3.5609999999999999</v>
      </c>
    </row>
    <row r="6994" spans="1:2" x14ac:dyDescent="0.25">
      <c r="A6994" s="79">
        <v>43027.291666666664</v>
      </c>
      <c r="B6994" s="78">
        <v>1.254</v>
      </c>
    </row>
    <row r="6995" spans="1:2" x14ac:dyDescent="0.25">
      <c r="A6995" s="79">
        <v>43027.333333333336</v>
      </c>
      <c r="B6995" s="78">
        <v>0.16700000000000001</v>
      </c>
    </row>
    <row r="6996" spans="1:2" x14ac:dyDescent="0.25">
      <c r="A6996" s="79">
        <v>43027.375</v>
      </c>
      <c r="B6996" s="78">
        <v>5.1999999999999998E-2</v>
      </c>
    </row>
    <row r="6997" spans="1:2" x14ac:dyDescent="0.25">
      <c r="A6997" s="79">
        <v>43027.416666666664</v>
      </c>
      <c r="B6997" s="78">
        <v>5.2999999999999999E-2</v>
      </c>
    </row>
    <row r="6998" spans="1:2" x14ac:dyDescent="0.25">
      <c r="A6998" s="79">
        <v>43027.458333333336</v>
      </c>
      <c r="B6998" s="78">
        <v>0.05</v>
      </c>
    </row>
    <row r="6999" spans="1:2" x14ac:dyDescent="0.25">
      <c r="A6999" s="79">
        <v>43027.5</v>
      </c>
      <c r="B6999" s="78">
        <v>4.9000000000000002E-2</v>
      </c>
    </row>
    <row r="7000" spans="1:2" x14ac:dyDescent="0.25">
      <c r="A7000" s="79">
        <v>43027.541666666664</v>
      </c>
      <c r="B7000" s="78">
        <v>5.0999999999999997E-2</v>
      </c>
    </row>
    <row r="7001" spans="1:2" x14ac:dyDescent="0.25">
      <c r="A7001" s="79">
        <v>43027.583333333336</v>
      </c>
      <c r="B7001" s="78">
        <v>4.7E-2</v>
      </c>
    </row>
    <row r="7002" spans="1:2" x14ac:dyDescent="0.25">
      <c r="A7002" s="79">
        <v>43027.625</v>
      </c>
      <c r="B7002" s="78">
        <v>4.4999999999999998E-2</v>
      </c>
    </row>
    <row r="7003" spans="1:2" x14ac:dyDescent="0.25">
      <c r="A7003" s="79">
        <v>43027.666666666664</v>
      </c>
      <c r="B7003" s="78">
        <v>4.2999999999999997E-2</v>
      </c>
    </row>
    <row r="7004" spans="1:2" x14ac:dyDescent="0.25">
      <c r="A7004" s="79">
        <v>43027.708333333336</v>
      </c>
      <c r="B7004" s="78">
        <v>4.3999999999999997E-2</v>
      </c>
    </row>
    <row r="7005" spans="1:2" x14ac:dyDescent="0.25">
      <c r="A7005" s="79">
        <v>43027.75</v>
      </c>
      <c r="B7005" s="78">
        <v>2.6320000000000001</v>
      </c>
    </row>
    <row r="7006" spans="1:2" x14ac:dyDescent="0.25">
      <c r="A7006" s="79">
        <v>43027.791666666664</v>
      </c>
      <c r="B7006" s="78">
        <v>4.6130000000000004</v>
      </c>
    </row>
    <row r="7007" spans="1:2" x14ac:dyDescent="0.25">
      <c r="A7007" s="79">
        <v>43027.833333333336</v>
      </c>
      <c r="B7007" s="78">
        <v>4.7</v>
      </c>
    </row>
    <row r="7008" spans="1:2" x14ac:dyDescent="0.25">
      <c r="A7008" s="79">
        <v>43027.875</v>
      </c>
      <c r="B7008" s="78">
        <v>4.7060000000000004</v>
      </c>
    </row>
    <row r="7009" spans="1:2" x14ac:dyDescent="0.25">
      <c r="A7009" s="79">
        <v>43027.916666666664</v>
      </c>
      <c r="B7009" s="78">
        <v>4.7119999999999997</v>
      </c>
    </row>
    <row r="7010" spans="1:2" x14ac:dyDescent="0.25">
      <c r="A7010" s="79">
        <v>43027.958333333336</v>
      </c>
      <c r="B7010" s="78">
        <v>4.7130000000000001</v>
      </c>
    </row>
    <row r="7011" spans="1:2" x14ac:dyDescent="0.25">
      <c r="A7011" s="77">
        <v>43028</v>
      </c>
      <c r="B7011" s="78">
        <v>4.7149999999999999</v>
      </c>
    </row>
    <row r="7012" spans="1:2" x14ac:dyDescent="0.25">
      <c r="A7012" s="79">
        <v>43028.041666666664</v>
      </c>
      <c r="B7012" s="78">
        <v>4.7169999999999996</v>
      </c>
    </row>
    <row r="7013" spans="1:2" x14ac:dyDescent="0.25">
      <c r="A7013" s="79">
        <v>43028.083333333336</v>
      </c>
      <c r="B7013" s="78">
        <v>4.726</v>
      </c>
    </row>
    <row r="7014" spans="1:2" x14ac:dyDescent="0.25">
      <c r="A7014" s="79">
        <v>43028.125</v>
      </c>
      <c r="B7014" s="78">
        <v>4.7279999999999998</v>
      </c>
    </row>
    <row r="7015" spans="1:2" x14ac:dyDescent="0.25">
      <c r="A7015" s="79">
        <v>43028.166666666664</v>
      </c>
      <c r="B7015" s="78">
        <v>4.7290000000000001</v>
      </c>
    </row>
    <row r="7016" spans="1:2" x14ac:dyDescent="0.25">
      <c r="A7016" s="79">
        <v>43028.208333333336</v>
      </c>
      <c r="B7016" s="78">
        <v>4.7249999999999996</v>
      </c>
    </row>
    <row r="7017" spans="1:2" x14ac:dyDescent="0.25">
      <c r="A7017" s="79">
        <v>43028.25</v>
      </c>
      <c r="B7017" s="78">
        <v>3.6150000000000002</v>
      </c>
    </row>
    <row r="7018" spans="1:2" x14ac:dyDescent="0.25">
      <c r="A7018" s="79">
        <v>43028.291666666664</v>
      </c>
      <c r="B7018" s="78">
        <v>1.2509999999999999</v>
      </c>
    </row>
    <row r="7019" spans="1:2" x14ac:dyDescent="0.25">
      <c r="A7019" s="79">
        <v>43028.333333333336</v>
      </c>
      <c r="B7019" s="78">
        <v>0.188</v>
      </c>
    </row>
    <row r="7020" spans="1:2" x14ac:dyDescent="0.25">
      <c r="A7020" s="79">
        <v>43028.375</v>
      </c>
      <c r="B7020" s="78">
        <v>4.7E-2</v>
      </c>
    </row>
    <row r="7021" spans="1:2" x14ac:dyDescent="0.25">
      <c r="A7021" s="79">
        <v>43028.416666666664</v>
      </c>
      <c r="B7021" s="78">
        <v>4.8000000000000001E-2</v>
      </c>
    </row>
    <row r="7022" spans="1:2" x14ac:dyDescent="0.25">
      <c r="A7022" s="79">
        <v>43028.458333333336</v>
      </c>
      <c r="B7022" s="78">
        <v>4.9000000000000002E-2</v>
      </c>
    </row>
    <row r="7023" spans="1:2" x14ac:dyDescent="0.25">
      <c r="A7023" s="79">
        <v>43028.5</v>
      </c>
      <c r="B7023" s="78">
        <v>4.9000000000000002E-2</v>
      </c>
    </row>
    <row r="7024" spans="1:2" x14ac:dyDescent="0.25">
      <c r="A7024" s="79">
        <v>43028.541666666664</v>
      </c>
      <c r="B7024" s="78">
        <v>5.1999999999999998E-2</v>
      </c>
    </row>
    <row r="7025" spans="1:2" x14ac:dyDescent="0.25">
      <c r="A7025" s="79">
        <v>43028.583333333336</v>
      </c>
      <c r="B7025" s="78">
        <v>4.9000000000000002E-2</v>
      </c>
    </row>
    <row r="7026" spans="1:2" x14ac:dyDescent="0.25">
      <c r="A7026" s="79">
        <v>43028.625</v>
      </c>
      <c r="B7026" s="78">
        <v>4.5999999999999999E-2</v>
      </c>
    </row>
    <row r="7027" spans="1:2" x14ac:dyDescent="0.25">
      <c r="A7027" s="79">
        <v>43028.666666666664</v>
      </c>
      <c r="B7027" s="78">
        <v>4.3999999999999997E-2</v>
      </c>
    </row>
    <row r="7028" spans="1:2" x14ac:dyDescent="0.25">
      <c r="A7028" s="79">
        <v>43028.708333333336</v>
      </c>
      <c r="B7028" s="78">
        <v>4.4999999999999998E-2</v>
      </c>
    </row>
    <row r="7029" spans="1:2" x14ac:dyDescent="0.25">
      <c r="A7029" s="79">
        <v>43028.75</v>
      </c>
      <c r="B7029" s="78">
        <v>2.7490000000000001</v>
      </c>
    </row>
    <row r="7030" spans="1:2" x14ac:dyDescent="0.25">
      <c r="A7030" s="79">
        <v>43028.791666666664</v>
      </c>
      <c r="B7030" s="78">
        <v>4.6470000000000002</v>
      </c>
    </row>
    <row r="7031" spans="1:2" x14ac:dyDescent="0.25">
      <c r="A7031" s="79">
        <v>43028.833333333336</v>
      </c>
      <c r="B7031" s="78">
        <v>4.7060000000000004</v>
      </c>
    </row>
    <row r="7032" spans="1:2" x14ac:dyDescent="0.25">
      <c r="A7032" s="79">
        <v>43028.875</v>
      </c>
      <c r="B7032" s="78">
        <v>4.7089999999999996</v>
      </c>
    </row>
    <row r="7033" spans="1:2" x14ac:dyDescent="0.25">
      <c r="A7033" s="79">
        <v>43028.916666666664</v>
      </c>
      <c r="B7033" s="78">
        <v>4.7119999999999997</v>
      </c>
    </row>
    <row r="7034" spans="1:2" x14ac:dyDescent="0.25">
      <c r="A7034" s="79">
        <v>43028.958333333336</v>
      </c>
      <c r="B7034" s="78">
        <v>4.7050000000000001</v>
      </c>
    </row>
    <row r="7035" spans="1:2" x14ac:dyDescent="0.25">
      <c r="A7035" s="77">
        <v>43029</v>
      </c>
      <c r="B7035" s="78">
        <v>4.7009999999999996</v>
      </c>
    </row>
    <row r="7036" spans="1:2" x14ac:dyDescent="0.25">
      <c r="A7036" s="79">
        <v>43029.041666666664</v>
      </c>
      <c r="B7036" s="78">
        <v>4.7130000000000001</v>
      </c>
    </row>
    <row r="7037" spans="1:2" x14ac:dyDescent="0.25">
      <c r="A7037" s="79">
        <v>43029.083333333336</v>
      </c>
      <c r="B7037" s="78">
        <v>4.7160000000000002</v>
      </c>
    </row>
    <row r="7038" spans="1:2" x14ac:dyDescent="0.25">
      <c r="A7038" s="79">
        <v>43029.125</v>
      </c>
      <c r="B7038" s="78">
        <v>4.7160000000000002</v>
      </c>
    </row>
    <row r="7039" spans="1:2" x14ac:dyDescent="0.25">
      <c r="A7039" s="79">
        <v>43029.166666666664</v>
      </c>
      <c r="B7039" s="78">
        <v>4.718</v>
      </c>
    </row>
    <row r="7040" spans="1:2" x14ac:dyDescent="0.25">
      <c r="A7040" s="79">
        <v>43029.208333333336</v>
      </c>
      <c r="B7040" s="78">
        <v>4.7149999999999999</v>
      </c>
    </row>
    <row r="7041" spans="1:2" x14ac:dyDescent="0.25">
      <c r="A7041" s="79">
        <v>43029.25</v>
      </c>
      <c r="B7041" s="78">
        <v>3.7280000000000002</v>
      </c>
    </row>
    <row r="7042" spans="1:2" x14ac:dyDescent="0.25">
      <c r="A7042" s="79">
        <v>43029.291666666664</v>
      </c>
      <c r="B7042" s="78">
        <v>1.2410000000000001</v>
      </c>
    </row>
    <row r="7043" spans="1:2" x14ac:dyDescent="0.25">
      <c r="A7043" s="79">
        <v>43029.333333333336</v>
      </c>
      <c r="B7043" s="78">
        <v>0.217</v>
      </c>
    </row>
    <row r="7044" spans="1:2" x14ac:dyDescent="0.25">
      <c r="A7044" s="79">
        <v>43029.375</v>
      </c>
      <c r="B7044" s="78">
        <v>0.04</v>
      </c>
    </row>
    <row r="7045" spans="1:2" x14ac:dyDescent="0.25">
      <c r="A7045" s="79">
        <v>43029.416666666664</v>
      </c>
      <c r="B7045" s="78">
        <v>4.2999999999999997E-2</v>
      </c>
    </row>
    <row r="7046" spans="1:2" x14ac:dyDescent="0.25">
      <c r="A7046" s="79">
        <v>43029.458333333336</v>
      </c>
      <c r="B7046" s="78">
        <v>4.2999999999999997E-2</v>
      </c>
    </row>
    <row r="7047" spans="1:2" x14ac:dyDescent="0.25">
      <c r="A7047" s="79">
        <v>43029.5</v>
      </c>
      <c r="B7047" s="78">
        <v>4.5999999999999999E-2</v>
      </c>
    </row>
    <row r="7048" spans="1:2" x14ac:dyDescent="0.25">
      <c r="A7048" s="79">
        <v>43029.541666666664</v>
      </c>
      <c r="B7048" s="78">
        <v>4.3999999999999997E-2</v>
      </c>
    </row>
    <row r="7049" spans="1:2" x14ac:dyDescent="0.25">
      <c r="A7049" s="79">
        <v>43029.583333333336</v>
      </c>
      <c r="B7049" s="78">
        <v>4.1000000000000002E-2</v>
      </c>
    </row>
    <row r="7050" spans="1:2" x14ac:dyDescent="0.25">
      <c r="A7050" s="79">
        <v>43029.625</v>
      </c>
      <c r="B7050" s="78">
        <v>4.1000000000000002E-2</v>
      </c>
    </row>
    <row r="7051" spans="1:2" x14ac:dyDescent="0.25">
      <c r="A7051" s="79">
        <v>43029.666666666664</v>
      </c>
      <c r="B7051" s="78">
        <v>4.2000000000000003E-2</v>
      </c>
    </row>
    <row r="7052" spans="1:2" x14ac:dyDescent="0.25">
      <c r="A7052" s="79">
        <v>43029.708333333336</v>
      </c>
      <c r="B7052" s="78">
        <v>4.2000000000000003E-2</v>
      </c>
    </row>
    <row r="7053" spans="1:2" x14ac:dyDescent="0.25">
      <c r="A7053" s="79">
        <v>43029.75</v>
      </c>
      <c r="B7053" s="78">
        <v>2.8650000000000002</v>
      </c>
    </row>
    <row r="7054" spans="1:2" x14ac:dyDescent="0.25">
      <c r="A7054" s="79">
        <v>43029.791666666664</v>
      </c>
      <c r="B7054" s="78">
        <v>4.6740000000000004</v>
      </c>
    </row>
    <row r="7055" spans="1:2" x14ac:dyDescent="0.25">
      <c r="A7055" s="79">
        <v>43029.833333333336</v>
      </c>
      <c r="B7055" s="78">
        <v>4.7050000000000001</v>
      </c>
    </row>
    <row r="7056" spans="1:2" x14ac:dyDescent="0.25">
      <c r="A7056" s="79">
        <v>43029.875</v>
      </c>
      <c r="B7056" s="78">
        <v>4.7110000000000003</v>
      </c>
    </row>
    <row r="7057" spans="1:2" x14ac:dyDescent="0.25">
      <c r="A7057" s="79">
        <v>43029.916666666664</v>
      </c>
      <c r="B7057" s="78">
        <v>4.7220000000000004</v>
      </c>
    </row>
    <row r="7058" spans="1:2" x14ac:dyDescent="0.25">
      <c r="A7058" s="79">
        <v>43029.958333333336</v>
      </c>
      <c r="B7058" s="78">
        <v>4.7249999999999996</v>
      </c>
    </row>
    <row r="7059" spans="1:2" x14ac:dyDescent="0.25">
      <c r="A7059" s="77">
        <v>43030</v>
      </c>
      <c r="B7059" s="78">
        <v>4.7069999999999999</v>
      </c>
    </row>
    <row r="7060" spans="1:2" x14ac:dyDescent="0.25">
      <c r="A7060" s="79">
        <v>43030.041666666664</v>
      </c>
      <c r="B7060" s="78">
        <v>4.7119999999999997</v>
      </c>
    </row>
    <row r="7061" spans="1:2" x14ac:dyDescent="0.25">
      <c r="A7061" s="79">
        <v>43030.083333333336</v>
      </c>
      <c r="B7061" s="78">
        <v>4.7130000000000001</v>
      </c>
    </row>
    <row r="7062" spans="1:2" x14ac:dyDescent="0.25">
      <c r="A7062" s="79">
        <v>43030.125</v>
      </c>
      <c r="B7062" s="78">
        <v>4.7140000000000004</v>
      </c>
    </row>
    <row r="7063" spans="1:2" x14ac:dyDescent="0.25">
      <c r="A7063" s="79">
        <v>43030.166666666664</v>
      </c>
      <c r="B7063" s="78">
        <v>4.7080000000000002</v>
      </c>
    </row>
    <row r="7064" spans="1:2" x14ac:dyDescent="0.25">
      <c r="A7064" s="79">
        <v>43030.208333333336</v>
      </c>
      <c r="B7064" s="78">
        <v>4.6840000000000002</v>
      </c>
    </row>
    <row r="7065" spans="1:2" x14ac:dyDescent="0.25">
      <c r="A7065" s="79">
        <v>43030.25</v>
      </c>
      <c r="B7065" s="78">
        <v>2.7759999999999998</v>
      </c>
    </row>
    <row r="7066" spans="1:2" x14ac:dyDescent="0.25">
      <c r="A7066" s="79">
        <v>43030.291666666664</v>
      </c>
      <c r="B7066" s="78">
        <v>3.6999999999999998E-2</v>
      </c>
    </row>
    <row r="7067" spans="1:2" x14ac:dyDescent="0.25">
      <c r="A7067" s="79">
        <v>43030.333333333336</v>
      </c>
      <c r="B7067" s="78">
        <v>3.6999999999999998E-2</v>
      </c>
    </row>
    <row r="7068" spans="1:2" x14ac:dyDescent="0.25">
      <c r="A7068" s="79">
        <v>43030.375</v>
      </c>
      <c r="B7068" s="78">
        <v>0.04</v>
      </c>
    </row>
    <row r="7069" spans="1:2" x14ac:dyDescent="0.25">
      <c r="A7069" s="79">
        <v>43030.416666666664</v>
      </c>
      <c r="B7069" s="78">
        <v>4.1000000000000002E-2</v>
      </c>
    </row>
    <row r="7070" spans="1:2" x14ac:dyDescent="0.25">
      <c r="A7070" s="79">
        <v>43030.458333333336</v>
      </c>
      <c r="B7070" s="78">
        <v>4.2000000000000003E-2</v>
      </c>
    </row>
    <row r="7071" spans="1:2" x14ac:dyDescent="0.25">
      <c r="A7071" s="79">
        <v>43030.5</v>
      </c>
      <c r="B7071" s="78">
        <v>0.04</v>
      </c>
    </row>
    <row r="7072" spans="1:2" x14ac:dyDescent="0.25">
      <c r="A7072" s="79">
        <v>43030.541666666664</v>
      </c>
      <c r="B7072" s="78">
        <v>4.1000000000000002E-2</v>
      </c>
    </row>
    <row r="7073" spans="1:2" x14ac:dyDescent="0.25">
      <c r="A7073" s="79">
        <v>43030.583333333336</v>
      </c>
      <c r="B7073" s="78">
        <v>0.04</v>
      </c>
    </row>
    <row r="7074" spans="1:2" x14ac:dyDescent="0.25">
      <c r="A7074" s="79">
        <v>43030.625</v>
      </c>
      <c r="B7074" s="78">
        <v>4.2000000000000003E-2</v>
      </c>
    </row>
    <row r="7075" spans="1:2" x14ac:dyDescent="0.25">
      <c r="A7075" s="79">
        <v>43030.666666666664</v>
      </c>
      <c r="B7075" s="78">
        <v>0.122</v>
      </c>
    </row>
    <row r="7076" spans="1:2" x14ac:dyDescent="0.25">
      <c r="A7076" s="79">
        <v>43030.708333333336</v>
      </c>
      <c r="B7076" s="78">
        <v>1.2569999999999999</v>
      </c>
    </row>
    <row r="7077" spans="1:2" x14ac:dyDescent="0.25">
      <c r="A7077" s="79">
        <v>43030.75</v>
      </c>
      <c r="B7077" s="78">
        <v>4.1900000000000004</v>
      </c>
    </row>
    <row r="7078" spans="1:2" x14ac:dyDescent="0.25">
      <c r="A7078" s="79">
        <v>43030.791666666664</v>
      </c>
      <c r="B7078" s="78">
        <v>4.7089999999999996</v>
      </c>
    </row>
    <row r="7079" spans="1:2" x14ac:dyDescent="0.25">
      <c r="A7079" s="79">
        <v>43030.833333333336</v>
      </c>
      <c r="B7079" s="78">
        <v>4.7169999999999996</v>
      </c>
    </row>
    <row r="7080" spans="1:2" x14ac:dyDescent="0.25">
      <c r="A7080" s="79">
        <v>43030.875</v>
      </c>
      <c r="B7080" s="78">
        <v>4.7220000000000004</v>
      </c>
    </row>
    <row r="7081" spans="1:2" x14ac:dyDescent="0.25">
      <c r="A7081" s="79">
        <v>43030.916666666664</v>
      </c>
      <c r="B7081" s="78">
        <v>4.7140000000000004</v>
      </c>
    </row>
    <row r="7082" spans="1:2" x14ac:dyDescent="0.25">
      <c r="A7082" s="79">
        <v>43030.958333333336</v>
      </c>
      <c r="B7082" s="78">
        <v>4.702</v>
      </c>
    </row>
    <row r="7083" spans="1:2" x14ac:dyDescent="0.25">
      <c r="A7083" s="77">
        <v>43031</v>
      </c>
      <c r="B7083" s="78">
        <v>4.7039999999999997</v>
      </c>
    </row>
    <row r="7084" spans="1:2" x14ac:dyDescent="0.25">
      <c r="A7084" s="79">
        <v>43031.041666666664</v>
      </c>
      <c r="B7084" s="78">
        <v>4.6950000000000003</v>
      </c>
    </row>
    <row r="7085" spans="1:2" x14ac:dyDescent="0.25">
      <c r="A7085" s="79">
        <v>43031.083333333336</v>
      </c>
      <c r="B7085" s="78">
        <v>4.6959999999999997</v>
      </c>
    </row>
    <row r="7086" spans="1:2" x14ac:dyDescent="0.25">
      <c r="A7086" s="79">
        <v>43031.125</v>
      </c>
      <c r="B7086" s="78">
        <v>4.6959999999999997</v>
      </c>
    </row>
    <row r="7087" spans="1:2" x14ac:dyDescent="0.25">
      <c r="A7087" s="79">
        <v>43031.166666666664</v>
      </c>
      <c r="B7087" s="78">
        <v>4.6989999999999998</v>
      </c>
    </row>
    <row r="7088" spans="1:2" x14ac:dyDescent="0.25">
      <c r="A7088" s="79">
        <v>43031.208333333336</v>
      </c>
      <c r="B7088" s="78">
        <v>4.6909999999999998</v>
      </c>
    </row>
    <row r="7089" spans="1:2" x14ac:dyDescent="0.25">
      <c r="A7089" s="79">
        <v>43031.25</v>
      </c>
      <c r="B7089" s="78">
        <v>2.9260000000000002</v>
      </c>
    </row>
    <row r="7090" spans="1:2" x14ac:dyDescent="0.25">
      <c r="A7090" s="79">
        <v>43031.291666666664</v>
      </c>
      <c r="B7090" s="78">
        <v>4.4999999999999998E-2</v>
      </c>
    </row>
    <row r="7091" spans="1:2" x14ac:dyDescent="0.25">
      <c r="A7091" s="79">
        <v>43031.333333333336</v>
      </c>
      <c r="B7091" s="78">
        <v>4.8000000000000001E-2</v>
      </c>
    </row>
    <row r="7092" spans="1:2" x14ac:dyDescent="0.25">
      <c r="A7092" s="79">
        <v>43031.375</v>
      </c>
      <c r="B7092" s="78">
        <v>4.9000000000000002E-2</v>
      </c>
    </row>
    <row r="7093" spans="1:2" x14ac:dyDescent="0.25">
      <c r="A7093" s="79">
        <v>43031.416666666664</v>
      </c>
      <c r="B7093" s="78">
        <v>5.0999999999999997E-2</v>
      </c>
    </row>
    <row r="7094" spans="1:2" x14ac:dyDescent="0.25">
      <c r="A7094" s="79">
        <v>43031.458333333336</v>
      </c>
      <c r="B7094" s="78">
        <v>5.3999999999999999E-2</v>
      </c>
    </row>
    <row r="7095" spans="1:2" x14ac:dyDescent="0.25">
      <c r="A7095" s="79">
        <v>43031.5</v>
      </c>
      <c r="B7095" s="78">
        <v>4.9000000000000002E-2</v>
      </c>
    </row>
    <row r="7096" spans="1:2" x14ac:dyDescent="0.25">
      <c r="A7096" s="79">
        <v>43031.541666666664</v>
      </c>
      <c r="B7096" s="78">
        <v>0.05</v>
      </c>
    </row>
    <row r="7097" spans="1:2" x14ac:dyDescent="0.25">
      <c r="A7097" s="79">
        <v>43031.583333333336</v>
      </c>
      <c r="B7097" s="78">
        <v>0.05</v>
      </c>
    </row>
    <row r="7098" spans="1:2" x14ac:dyDescent="0.25">
      <c r="A7098" s="79">
        <v>43031.625</v>
      </c>
      <c r="B7098" s="78">
        <v>4.7E-2</v>
      </c>
    </row>
    <row r="7099" spans="1:2" x14ac:dyDescent="0.25">
      <c r="A7099" s="79">
        <v>43031.666666666664</v>
      </c>
      <c r="B7099" s="78">
        <v>0.14299999999999999</v>
      </c>
    </row>
    <row r="7100" spans="1:2" x14ac:dyDescent="0.25">
      <c r="A7100" s="79">
        <v>43031.708333333336</v>
      </c>
      <c r="B7100" s="78">
        <v>1.2569999999999999</v>
      </c>
    </row>
    <row r="7101" spans="1:2" x14ac:dyDescent="0.25">
      <c r="A7101" s="79">
        <v>43031.75</v>
      </c>
      <c r="B7101" s="78">
        <v>4.3079999999999998</v>
      </c>
    </row>
    <row r="7102" spans="1:2" x14ac:dyDescent="0.25">
      <c r="A7102" s="79">
        <v>43031.791666666664</v>
      </c>
      <c r="B7102" s="78">
        <v>4.7140000000000004</v>
      </c>
    </row>
    <row r="7103" spans="1:2" x14ac:dyDescent="0.25">
      <c r="A7103" s="79">
        <v>43031.833333333336</v>
      </c>
      <c r="B7103" s="78">
        <v>4.7080000000000002</v>
      </c>
    </row>
    <row r="7104" spans="1:2" x14ac:dyDescent="0.25">
      <c r="A7104" s="79">
        <v>43031.875</v>
      </c>
      <c r="B7104" s="78">
        <v>4.7140000000000004</v>
      </c>
    </row>
    <row r="7105" spans="1:2" x14ac:dyDescent="0.25">
      <c r="A7105" s="79">
        <v>43031.916666666664</v>
      </c>
      <c r="B7105" s="78">
        <v>4.718</v>
      </c>
    </row>
    <row r="7106" spans="1:2" x14ac:dyDescent="0.25">
      <c r="A7106" s="79">
        <v>43031.958333333336</v>
      </c>
      <c r="B7106" s="78">
        <v>4.7229999999999999</v>
      </c>
    </row>
    <row r="7107" spans="1:2" x14ac:dyDescent="0.25">
      <c r="A7107" s="77">
        <v>43032</v>
      </c>
      <c r="B7107" s="78">
        <v>4.7190000000000003</v>
      </c>
    </row>
    <row r="7108" spans="1:2" x14ac:dyDescent="0.25">
      <c r="A7108" s="79">
        <v>43032.041666666664</v>
      </c>
      <c r="B7108" s="78">
        <v>4.726</v>
      </c>
    </row>
    <row r="7109" spans="1:2" x14ac:dyDescent="0.25">
      <c r="A7109" s="79">
        <v>43032.083333333336</v>
      </c>
      <c r="B7109" s="78">
        <v>4.7270000000000003</v>
      </c>
    </row>
    <row r="7110" spans="1:2" x14ac:dyDescent="0.25">
      <c r="A7110" s="79">
        <v>43032.125</v>
      </c>
      <c r="B7110" s="78">
        <v>4.7290000000000001</v>
      </c>
    </row>
    <row r="7111" spans="1:2" x14ac:dyDescent="0.25">
      <c r="A7111" s="79">
        <v>43032.166666666664</v>
      </c>
      <c r="B7111" s="78">
        <v>4.72</v>
      </c>
    </row>
    <row r="7112" spans="1:2" x14ac:dyDescent="0.25">
      <c r="A7112" s="79">
        <v>43032.208333333336</v>
      </c>
      <c r="B7112" s="78">
        <v>4.6900000000000004</v>
      </c>
    </row>
    <row r="7113" spans="1:2" x14ac:dyDescent="0.25">
      <c r="A7113" s="79">
        <v>43032.25</v>
      </c>
      <c r="B7113" s="78">
        <v>3.0070000000000001</v>
      </c>
    </row>
    <row r="7114" spans="1:2" x14ac:dyDescent="0.25">
      <c r="A7114" s="79">
        <v>43032.291666666664</v>
      </c>
      <c r="B7114" s="78">
        <v>4.5999999999999999E-2</v>
      </c>
    </row>
    <row r="7115" spans="1:2" x14ac:dyDescent="0.25">
      <c r="A7115" s="79">
        <v>43032.333333333336</v>
      </c>
      <c r="B7115" s="78">
        <v>4.8000000000000001E-2</v>
      </c>
    </row>
    <row r="7116" spans="1:2" x14ac:dyDescent="0.25">
      <c r="A7116" s="79">
        <v>43032.375</v>
      </c>
      <c r="B7116" s="78">
        <v>5.0999999999999997E-2</v>
      </c>
    </row>
    <row r="7117" spans="1:2" x14ac:dyDescent="0.25">
      <c r="A7117" s="79">
        <v>43032.416666666664</v>
      </c>
      <c r="B7117" s="78">
        <v>0.06</v>
      </c>
    </row>
    <row r="7118" spans="1:2" x14ac:dyDescent="0.25">
      <c r="A7118" s="79">
        <v>43032.458333333336</v>
      </c>
      <c r="B7118" s="78">
        <v>5.0999999999999997E-2</v>
      </c>
    </row>
    <row r="7119" spans="1:2" x14ac:dyDescent="0.25">
      <c r="A7119" s="79">
        <v>43032.5</v>
      </c>
      <c r="B7119" s="78">
        <v>5.1999999999999998E-2</v>
      </c>
    </row>
    <row r="7120" spans="1:2" x14ac:dyDescent="0.25">
      <c r="A7120" s="79">
        <v>43032.541666666664</v>
      </c>
      <c r="B7120" s="78">
        <v>5.2999999999999999E-2</v>
      </c>
    </row>
    <row r="7121" spans="1:2" x14ac:dyDescent="0.25">
      <c r="A7121" s="79">
        <v>43032.583333333336</v>
      </c>
      <c r="B7121" s="78">
        <v>0.05</v>
      </c>
    </row>
    <row r="7122" spans="1:2" x14ac:dyDescent="0.25">
      <c r="A7122" s="79">
        <v>43032.625</v>
      </c>
      <c r="B7122" s="78">
        <v>0.05</v>
      </c>
    </row>
    <row r="7123" spans="1:2" x14ac:dyDescent="0.25">
      <c r="A7123" s="79">
        <v>43032.666666666664</v>
      </c>
      <c r="B7123" s="78">
        <v>0.16</v>
      </c>
    </row>
    <row r="7124" spans="1:2" x14ac:dyDescent="0.25">
      <c r="A7124" s="79">
        <v>43032.708333333336</v>
      </c>
      <c r="B7124" s="78">
        <v>1.272</v>
      </c>
    </row>
    <row r="7125" spans="1:2" x14ac:dyDescent="0.25">
      <c r="A7125" s="79">
        <v>43032.75</v>
      </c>
      <c r="B7125" s="78">
        <v>4.3719999999999999</v>
      </c>
    </row>
    <row r="7126" spans="1:2" x14ac:dyDescent="0.25">
      <c r="A7126" s="79">
        <v>43032.791666666664</v>
      </c>
      <c r="B7126" s="78">
        <v>4.718</v>
      </c>
    </row>
    <row r="7127" spans="1:2" x14ac:dyDescent="0.25">
      <c r="A7127" s="79">
        <v>43032.833333333336</v>
      </c>
      <c r="B7127" s="78">
        <v>4.7089999999999996</v>
      </c>
    </row>
    <row r="7128" spans="1:2" x14ac:dyDescent="0.25">
      <c r="A7128" s="79">
        <v>43032.875</v>
      </c>
      <c r="B7128" s="78">
        <v>4.7060000000000004</v>
      </c>
    </row>
    <row r="7129" spans="1:2" x14ac:dyDescent="0.25">
      <c r="A7129" s="79">
        <v>43032.916666666664</v>
      </c>
      <c r="B7129" s="78">
        <v>4.7039999999999997</v>
      </c>
    </row>
    <row r="7130" spans="1:2" x14ac:dyDescent="0.25">
      <c r="A7130" s="79">
        <v>43032.958333333336</v>
      </c>
      <c r="B7130" s="78">
        <v>4.7140000000000004</v>
      </c>
    </row>
    <row r="7131" spans="1:2" x14ac:dyDescent="0.25">
      <c r="A7131" s="77">
        <v>43033</v>
      </c>
      <c r="B7131" s="78">
        <v>4.7140000000000004</v>
      </c>
    </row>
    <row r="7132" spans="1:2" x14ac:dyDescent="0.25">
      <c r="A7132" s="79">
        <v>43033.041666666664</v>
      </c>
      <c r="B7132" s="78">
        <v>4.7060000000000004</v>
      </c>
    </row>
    <row r="7133" spans="1:2" x14ac:dyDescent="0.25">
      <c r="A7133" s="79">
        <v>43033.083333333336</v>
      </c>
      <c r="B7133" s="78">
        <v>4.7069999999999999</v>
      </c>
    </row>
    <row r="7134" spans="1:2" x14ac:dyDescent="0.25">
      <c r="A7134" s="79">
        <v>43033.125</v>
      </c>
      <c r="B7134" s="78">
        <v>4.7080000000000002</v>
      </c>
    </row>
    <row r="7135" spans="1:2" x14ac:dyDescent="0.25">
      <c r="A7135" s="79">
        <v>43033.166666666664</v>
      </c>
      <c r="B7135" s="78">
        <v>4.7030000000000003</v>
      </c>
    </row>
    <row r="7136" spans="1:2" x14ac:dyDescent="0.25">
      <c r="A7136" s="79">
        <v>43033.208333333336</v>
      </c>
      <c r="B7136" s="78">
        <v>4.6950000000000003</v>
      </c>
    </row>
    <row r="7137" spans="1:2" x14ac:dyDescent="0.25">
      <c r="A7137" s="79">
        <v>43033.25</v>
      </c>
      <c r="B7137" s="78">
        <v>3.18</v>
      </c>
    </row>
    <row r="7138" spans="1:2" x14ac:dyDescent="0.25">
      <c r="A7138" s="79">
        <v>43033.291666666664</v>
      </c>
      <c r="B7138" s="78">
        <v>4.7E-2</v>
      </c>
    </row>
    <row r="7139" spans="1:2" x14ac:dyDescent="0.25">
      <c r="A7139" s="79">
        <v>43033.333333333336</v>
      </c>
      <c r="B7139" s="78">
        <v>4.8000000000000001E-2</v>
      </c>
    </row>
    <row r="7140" spans="1:2" x14ac:dyDescent="0.25">
      <c r="A7140" s="79">
        <v>43033.375</v>
      </c>
      <c r="B7140" s="78">
        <v>0.05</v>
      </c>
    </row>
    <row r="7141" spans="1:2" x14ac:dyDescent="0.25">
      <c r="A7141" s="79">
        <v>43033.416666666664</v>
      </c>
      <c r="B7141" s="78">
        <v>5.3999999999999999E-2</v>
      </c>
    </row>
    <row r="7142" spans="1:2" x14ac:dyDescent="0.25">
      <c r="A7142" s="79">
        <v>43033.458333333336</v>
      </c>
      <c r="B7142" s="78">
        <v>5.8999999999999997E-2</v>
      </c>
    </row>
    <row r="7143" spans="1:2" x14ac:dyDescent="0.25">
      <c r="A7143" s="79">
        <v>43033.5</v>
      </c>
      <c r="B7143" s="78">
        <v>5.0999999999999997E-2</v>
      </c>
    </row>
    <row r="7144" spans="1:2" x14ac:dyDescent="0.25">
      <c r="A7144" s="79">
        <v>43033.541666666664</v>
      </c>
      <c r="B7144" s="78">
        <v>5.2999999999999999E-2</v>
      </c>
    </row>
    <row r="7145" spans="1:2" x14ac:dyDescent="0.25">
      <c r="A7145" s="79">
        <v>43033.583333333336</v>
      </c>
      <c r="B7145" s="78">
        <v>0.05</v>
      </c>
    </row>
    <row r="7146" spans="1:2" x14ac:dyDescent="0.25">
      <c r="A7146" s="79">
        <v>43033.625</v>
      </c>
      <c r="B7146" s="78">
        <v>4.9000000000000002E-2</v>
      </c>
    </row>
    <row r="7147" spans="1:2" x14ac:dyDescent="0.25">
      <c r="A7147" s="79">
        <v>43033.666666666664</v>
      </c>
      <c r="B7147" s="78">
        <v>0.22600000000000001</v>
      </c>
    </row>
    <row r="7148" spans="1:2" x14ac:dyDescent="0.25">
      <c r="A7148" s="79">
        <v>43033.708333333336</v>
      </c>
      <c r="B7148" s="78">
        <v>1.2769999999999999</v>
      </c>
    </row>
    <row r="7149" spans="1:2" x14ac:dyDescent="0.25">
      <c r="A7149" s="79">
        <v>43033.75</v>
      </c>
      <c r="B7149" s="78">
        <v>4.4980000000000002</v>
      </c>
    </row>
    <row r="7150" spans="1:2" x14ac:dyDescent="0.25">
      <c r="A7150" s="79">
        <v>43033.791666666664</v>
      </c>
      <c r="B7150" s="78">
        <v>4.7229999999999999</v>
      </c>
    </row>
    <row r="7151" spans="1:2" x14ac:dyDescent="0.25">
      <c r="A7151" s="79">
        <v>43033.833333333336</v>
      </c>
      <c r="B7151" s="78">
        <v>4.7149999999999999</v>
      </c>
    </row>
    <row r="7152" spans="1:2" x14ac:dyDescent="0.25">
      <c r="A7152" s="79">
        <v>43033.875</v>
      </c>
      <c r="B7152" s="78">
        <v>4.7119999999999997</v>
      </c>
    </row>
    <row r="7153" spans="1:2" x14ac:dyDescent="0.25">
      <c r="A7153" s="79">
        <v>43033.916666666664</v>
      </c>
      <c r="B7153" s="78">
        <v>4.7149999999999999</v>
      </c>
    </row>
    <row r="7154" spans="1:2" x14ac:dyDescent="0.25">
      <c r="A7154" s="79">
        <v>43033.958333333336</v>
      </c>
      <c r="B7154" s="78">
        <v>4.7220000000000004</v>
      </c>
    </row>
    <row r="7155" spans="1:2" x14ac:dyDescent="0.25">
      <c r="A7155" s="77">
        <v>43034</v>
      </c>
      <c r="B7155" s="78">
        <v>4.7240000000000002</v>
      </c>
    </row>
    <row r="7156" spans="1:2" x14ac:dyDescent="0.25">
      <c r="A7156" s="79">
        <v>43034.041666666664</v>
      </c>
      <c r="B7156" s="78">
        <v>4.7309999999999999</v>
      </c>
    </row>
    <row r="7157" spans="1:2" x14ac:dyDescent="0.25">
      <c r="A7157" s="79">
        <v>43034.083333333336</v>
      </c>
      <c r="B7157" s="78">
        <v>4.7329999999999997</v>
      </c>
    </row>
    <row r="7158" spans="1:2" x14ac:dyDescent="0.25">
      <c r="A7158" s="79">
        <v>43034.125</v>
      </c>
      <c r="B7158" s="78">
        <v>4.7329999999999997</v>
      </c>
    </row>
    <row r="7159" spans="1:2" x14ac:dyDescent="0.25">
      <c r="A7159" s="79">
        <v>43034.166666666664</v>
      </c>
      <c r="B7159" s="78">
        <v>4.7279999999999998</v>
      </c>
    </row>
    <row r="7160" spans="1:2" x14ac:dyDescent="0.25">
      <c r="A7160" s="79">
        <v>43034.208333333336</v>
      </c>
      <c r="B7160" s="78">
        <v>4.6959999999999997</v>
      </c>
    </row>
    <row r="7161" spans="1:2" x14ac:dyDescent="0.25">
      <c r="A7161" s="79">
        <v>43034.25</v>
      </c>
      <c r="B7161" s="78">
        <v>3.238</v>
      </c>
    </row>
    <row r="7162" spans="1:2" x14ac:dyDescent="0.25">
      <c r="A7162" s="79">
        <v>43034.291666666664</v>
      </c>
      <c r="B7162" s="78">
        <v>4.5999999999999999E-2</v>
      </c>
    </row>
    <row r="7163" spans="1:2" x14ac:dyDescent="0.25">
      <c r="A7163" s="79">
        <v>43034.333333333336</v>
      </c>
      <c r="B7163" s="78">
        <v>4.9000000000000002E-2</v>
      </c>
    </row>
    <row r="7164" spans="1:2" x14ac:dyDescent="0.25">
      <c r="A7164" s="79">
        <v>43034.375</v>
      </c>
      <c r="B7164" s="78">
        <v>5.0999999999999997E-2</v>
      </c>
    </row>
    <row r="7165" spans="1:2" x14ac:dyDescent="0.25">
      <c r="A7165" s="79">
        <v>43034.416666666664</v>
      </c>
      <c r="B7165" s="78">
        <v>5.0999999999999997E-2</v>
      </c>
    </row>
    <row r="7166" spans="1:2" x14ac:dyDescent="0.25">
      <c r="A7166" s="79">
        <v>43034.458333333336</v>
      </c>
      <c r="B7166" s="78">
        <v>5.0999999999999997E-2</v>
      </c>
    </row>
    <row r="7167" spans="1:2" x14ac:dyDescent="0.25">
      <c r="A7167" s="79">
        <v>43034.5</v>
      </c>
      <c r="B7167" s="78">
        <v>0.05</v>
      </c>
    </row>
    <row r="7168" spans="1:2" x14ac:dyDescent="0.25">
      <c r="A7168" s="79">
        <v>43034.541666666664</v>
      </c>
      <c r="B7168" s="78">
        <v>5.1999999999999998E-2</v>
      </c>
    </row>
    <row r="7169" spans="1:2" x14ac:dyDescent="0.25">
      <c r="A7169" s="79">
        <v>43034.583333333336</v>
      </c>
      <c r="B7169" s="78">
        <v>0.05</v>
      </c>
    </row>
    <row r="7170" spans="1:2" x14ac:dyDescent="0.25">
      <c r="A7170" s="79">
        <v>43034.625</v>
      </c>
      <c r="B7170" s="78">
        <v>5.0999999999999997E-2</v>
      </c>
    </row>
    <row r="7171" spans="1:2" x14ac:dyDescent="0.25">
      <c r="A7171" s="79">
        <v>43034.666666666664</v>
      </c>
      <c r="B7171" s="78">
        <v>0.245</v>
      </c>
    </row>
    <row r="7172" spans="1:2" x14ac:dyDescent="0.25">
      <c r="A7172" s="79">
        <v>43034.708333333336</v>
      </c>
      <c r="B7172" s="78">
        <v>1.2669999999999999</v>
      </c>
    </row>
    <row r="7173" spans="1:2" x14ac:dyDescent="0.25">
      <c r="A7173" s="79">
        <v>43034.75</v>
      </c>
      <c r="B7173" s="78">
        <v>4.6059999999999999</v>
      </c>
    </row>
    <row r="7174" spans="1:2" x14ac:dyDescent="0.25">
      <c r="A7174" s="79">
        <v>43034.791666666664</v>
      </c>
      <c r="B7174" s="78">
        <v>4.7030000000000003</v>
      </c>
    </row>
    <row r="7175" spans="1:2" x14ac:dyDescent="0.25">
      <c r="A7175" s="79">
        <v>43034.833333333336</v>
      </c>
      <c r="B7175" s="78">
        <v>4.7060000000000004</v>
      </c>
    </row>
    <row r="7176" spans="1:2" x14ac:dyDescent="0.25">
      <c r="A7176" s="79">
        <v>43034.875</v>
      </c>
      <c r="B7176" s="78">
        <v>4.7130000000000001</v>
      </c>
    </row>
    <row r="7177" spans="1:2" x14ac:dyDescent="0.25">
      <c r="A7177" s="79">
        <v>43034.916666666664</v>
      </c>
      <c r="B7177" s="78">
        <v>4.72</v>
      </c>
    </row>
    <row r="7178" spans="1:2" x14ac:dyDescent="0.25">
      <c r="A7178" s="79">
        <v>43034.958333333336</v>
      </c>
      <c r="B7178" s="78">
        <v>4.7229999999999999</v>
      </c>
    </row>
    <row r="7179" spans="1:2" x14ac:dyDescent="0.25">
      <c r="A7179" s="77">
        <v>43035</v>
      </c>
      <c r="B7179" s="78">
        <v>4.718</v>
      </c>
    </row>
    <row r="7180" spans="1:2" x14ac:dyDescent="0.25">
      <c r="A7180" s="79">
        <v>43035.041666666664</v>
      </c>
      <c r="B7180" s="78">
        <v>4.7270000000000003</v>
      </c>
    </row>
    <row r="7181" spans="1:2" x14ac:dyDescent="0.25">
      <c r="A7181" s="79">
        <v>43035.083333333336</v>
      </c>
      <c r="B7181" s="78">
        <v>4.7290000000000001</v>
      </c>
    </row>
    <row r="7182" spans="1:2" x14ac:dyDescent="0.25">
      <c r="A7182" s="79">
        <v>43035.125</v>
      </c>
      <c r="B7182" s="78">
        <v>4.7300000000000004</v>
      </c>
    </row>
    <row r="7183" spans="1:2" x14ac:dyDescent="0.25">
      <c r="A7183" s="79">
        <v>43035.166666666664</v>
      </c>
      <c r="B7183" s="78">
        <v>4.7229999999999999</v>
      </c>
    </row>
    <row r="7184" spans="1:2" x14ac:dyDescent="0.25">
      <c r="A7184" s="79">
        <v>43035.208333333336</v>
      </c>
      <c r="B7184" s="78">
        <v>4.6970000000000001</v>
      </c>
    </row>
    <row r="7185" spans="1:2" x14ac:dyDescent="0.25">
      <c r="A7185" s="79">
        <v>43035.25</v>
      </c>
      <c r="B7185" s="78">
        <v>3.39</v>
      </c>
    </row>
    <row r="7186" spans="1:2" x14ac:dyDescent="0.25">
      <c r="A7186" s="79">
        <v>43035.291666666664</v>
      </c>
      <c r="B7186" s="78">
        <v>4.4999999999999998E-2</v>
      </c>
    </row>
    <row r="7187" spans="1:2" x14ac:dyDescent="0.25">
      <c r="A7187" s="79">
        <v>43035.333333333336</v>
      </c>
      <c r="B7187" s="78">
        <v>4.4999999999999998E-2</v>
      </c>
    </row>
    <row r="7188" spans="1:2" x14ac:dyDescent="0.25">
      <c r="A7188" s="79">
        <v>43035.375</v>
      </c>
      <c r="B7188" s="78">
        <v>4.7E-2</v>
      </c>
    </row>
    <row r="7189" spans="1:2" x14ac:dyDescent="0.25">
      <c r="A7189" s="79">
        <v>43035.416666666664</v>
      </c>
      <c r="B7189" s="78">
        <v>5.1999999999999998E-2</v>
      </c>
    </row>
    <row r="7190" spans="1:2" x14ac:dyDescent="0.25">
      <c r="A7190" s="79">
        <v>43035.458333333336</v>
      </c>
      <c r="B7190" s="78">
        <v>5.1999999999999998E-2</v>
      </c>
    </row>
    <row r="7191" spans="1:2" x14ac:dyDescent="0.25">
      <c r="A7191" s="79">
        <v>43035.5</v>
      </c>
      <c r="B7191" s="78">
        <v>5.1999999999999998E-2</v>
      </c>
    </row>
    <row r="7192" spans="1:2" x14ac:dyDescent="0.25">
      <c r="A7192" s="79">
        <v>43035.541666666664</v>
      </c>
      <c r="B7192" s="78">
        <v>0.05</v>
      </c>
    </row>
    <row r="7193" spans="1:2" x14ac:dyDescent="0.25">
      <c r="A7193" s="79">
        <v>43035.583333333336</v>
      </c>
      <c r="B7193" s="78">
        <v>4.7E-2</v>
      </c>
    </row>
    <row r="7194" spans="1:2" x14ac:dyDescent="0.25">
      <c r="A7194" s="79">
        <v>43035.625</v>
      </c>
      <c r="B7194" s="78">
        <v>5.1999999999999998E-2</v>
      </c>
    </row>
    <row r="7195" spans="1:2" x14ac:dyDescent="0.25">
      <c r="A7195" s="79">
        <v>43035.666666666664</v>
      </c>
      <c r="B7195" s="78">
        <v>0.28599999999999998</v>
      </c>
    </row>
    <row r="7196" spans="1:2" x14ac:dyDescent="0.25">
      <c r="A7196" s="79">
        <v>43035.708333333336</v>
      </c>
      <c r="B7196" s="78">
        <v>1.278</v>
      </c>
    </row>
    <row r="7197" spans="1:2" x14ac:dyDescent="0.25">
      <c r="A7197" s="79">
        <v>43035.75</v>
      </c>
      <c r="B7197" s="78">
        <v>4.7229999999999999</v>
      </c>
    </row>
    <row r="7198" spans="1:2" x14ac:dyDescent="0.25">
      <c r="A7198" s="79">
        <v>43035.791666666664</v>
      </c>
      <c r="B7198" s="78">
        <v>4.7210000000000001</v>
      </c>
    </row>
    <row r="7199" spans="1:2" x14ac:dyDescent="0.25">
      <c r="A7199" s="79">
        <v>43035.833333333336</v>
      </c>
      <c r="B7199" s="78">
        <v>4.7229999999999999</v>
      </c>
    </row>
    <row r="7200" spans="1:2" x14ac:dyDescent="0.25">
      <c r="A7200" s="79">
        <v>43035.875</v>
      </c>
      <c r="B7200" s="78">
        <v>4.7300000000000004</v>
      </c>
    </row>
    <row r="7201" spans="1:2" x14ac:dyDescent="0.25">
      <c r="A7201" s="79">
        <v>43035.916666666664</v>
      </c>
      <c r="B7201" s="78">
        <v>4.7240000000000002</v>
      </c>
    </row>
    <row r="7202" spans="1:2" x14ac:dyDescent="0.25">
      <c r="A7202" s="79">
        <v>43035.958333333336</v>
      </c>
      <c r="B7202" s="78">
        <v>4.7169999999999996</v>
      </c>
    </row>
    <row r="7203" spans="1:2" x14ac:dyDescent="0.25">
      <c r="A7203" s="77">
        <v>43036</v>
      </c>
      <c r="B7203" s="78">
        <v>4.726</v>
      </c>
    </row>
    <row r="7204" spans="1:2" x14ac:dyDescent="0.25">
      <c r="A7204" s="79">
        <v>43036.041666666664</v>
      </c>
      <c r="B7204" s="78">
        <v>4.7290000000000001</v>
      </c>
    </row>
    <row r="7205" spans="1:2" x14ac:dyDescent="0.25">
      <c r="A7205" s="79">
        <v>43036.083333333336</v>
      </c>
      <c r="B7205" s="78">
        <v>4.72</v>
      </c>
    </row>
    <row r="7206" spans="1:2" x14ac:dyDescent="0.25">
      <c r="A7206" s="79">
        <v>43036.125</v>
      </c>
      <c r="B7206" s="78">
        <v>4.7050000000000001</v>
      </c>
    </row>
    <row r="7207" spans="1:2" x14ac:dyDescent="0.25">
      <c r="A7207" s="79">
        <v>43036.166666666664</v>
      </c>
      <c r="B7207" s="78">
        <v>4.7110000000000003</v>
      </c>
    </row>
    <row r="7208" spans="1:2" x14ac:dyDescent="0.25">
      <c r="A7208" s="79">
        <v>43036.208333333336</v>
      </c>
      <c r="B7208" s="78">
        <v>4.6900000000000004</v>
      </c>
    </row>
    <row r="7209" spans="1:2" x14ac:dyDescent="0.25">
      <c r="A7209" s="79">
        <v>43036.25</v>
      </c>
      <c r="B7209" s="78">
        <v>3.4830000000000001</v>
      </c>
    </row>
    <row r="7210" spans="1:2" x14ac:dyDescent="0.25">
      <c r="A7210" s="79">
        <v>43036.291666666664</v>
      </c>
      <c r="B7210" s="78">
        <v>3.7999999999999999E-2</v>
      </c>
    </row>
    <row r="7211" spans="1:2" x14ac:dyDescent="0.25">
      <c r="A7211" s="79">
        <v>43036.333333333336</v>
      </c>
      <c r="B7211" s="78">
        <v>0.04</v>
      </c>
    </row>
    <row r="7212" spans="1:2" x14ac:dyDescent="0.25">
      <c r="A7212" s="79">
        <v>43036.375</v>
      </c>
      <c r="B7212" s="78">
        <v>5.6000000000000001E-2</v>
      </c>
    </row>
    <row r="7213" spans="1:2" x14ac:dyDescent="0.25">
      <c r="A7213" s="79">
        <v>43036.416666666664</v>
      </c>
      <c r="B7213" s="78">
        <v>4.4999999999999998E-2</v>
      </c>
    </row>
    <row r="7214" spans="1:2" x14ac:dyDescent="0.25">
      <c r="A7214" s="79">
        <v>43036.458333333336</v>
      </c>
      <c r="B7214" s="78">
        <v>4.4999999999999998E-2</v>
      </c>
    </row>
    <row r="7215" spans="1:2" x14ac:dyDescent="0.25">
      <c r="A7215" s="79">
        <v>43036.5</v>
      </c>
      <c r="B7215" s="78">
        <v>4.3999999999999997E-2</v>
      </c>
    </row>
    <row r="7216" spans="1:2" x14ac:dyDescent="0.25">
      <c r="A7216" s="79">
        <v>43036.541666666664</v>
      </c>
      <c r="B7216" s="78">
        <v>4.4999999999999998E-2</v>
      </c>
    </row>
    <row r="7217" spans="1:3" x14ac:dyDescent="0.25">
      <c r="A7217" s="79">
        <v>43036.583333333336</v>
      </c>
      <c r="B7217" s="78">
        <v>4.2999999999999997E-2</v>
      </c>
    </row>
    <row r="7218" spans="1:3" x14ac:dyDescent="0.25">
      <c r="A7218" s="79">
        <v>43036.625</v>
      </c>
      <c r="B7218" s="78">
        <v>0.05</v>
      </c>
    </row>
    <row r="7219" spans="1:3" x14ac:dyDescent="0.25">
      <c r="A7219" s="79">
        <v>43036.666666666664</v>
      </c>
      <c r="B7219" s="78">
        <v>0.32200000000000001</v>
      </c>
    </row>
    <row r="7220" spans="1:3" x14ac:dyDescent="0.25">
      <c r="A7220" s="79">
        <v>43036.708333333336</v>
      </c>
      <c r="B7220" s="78">
        <v>1.327</v>
      </c>
    </row>
    <row r="7221" spans="1:3" x14ac:dyDescent="0.25">
      <c r="A7221" s="79">
        <v>43036.75</v>
      </c>
      <c r="B7221" s="78">
        <v>4.7229999999999999</v>
      </c>
    </row>
    <row r="7222" spans="1:3" x14ac:dyDescent="0.25">
      <c r="A7222" s="79">
        <v>43036.791666666664</v>
      </c>
      <c r="B7222" s="78">
        <v>4.7229999999999999</v>
      </c>
    </row>
    <row r="7223" spans="1:3" x14ac:dyDescent="0.25">
      <c r="A7223" s="79">
        <v>43036.833333333336</v>
      </c>
      <c r="B7223" s="78">
        <v>4.7220000000000004</v>
      </c>
    </row>
    <row r="7224" spans="1:3" x14ac:dyDescent="0.25">
      <c r="A7224" s="79">
        <v>43036.875</v>
      </c>
      <c r="B7224" s="78">
        <v>4.726</v>
      </c>
    </row>
    <row r="7225" spans="1:3" x14ac:dyDescent="0.25">
      <c r="A7225" s="79">
        <v>43036.916666666664</v>
      </c>
      <c r="B7225" s="78">
        <v>4.7270000000000003</v>
      </c>
    </row>
    <row r="7226" spans="1:3" x14ac:dyDescent="0.25">
      <c r="A7226" s="79">
        <v>43036.958333333336</v>
      </c>
      <c r="B7226" s="78">
        <v>4.7329999999999997</v>
      </c>
    </row>
    <row r="7227" spans="1:3" x14ac:dyDescent="0.25">
      <c r="A7227" s="77">
        <v>43037</v>
      </c>
      <c r="B7227" s="78">
        <v>4.7069999999999999</v>
      </c>
    </row>
    <row r="7228" spans="1:3" x14ac:dyDescent="0.25">
      <c r="A7228" s="79">
        <v>43037.041666666664</v>
      </c>
      <c r="B7228" s="78">
        <v>4.7119999999999997</v>
      </c>
    </row>
    <row r="7229" spans="1:3" x14ac:dyDescent="0.25">
      <c r="A7229" s="80">
        <v>43037.083333333336</v>
      </c>
      <c r="B7229" s="81">
        <v>4.7130000000000001</v>
      </c>
      <c r="C7229" t="s">
        <v>86</v>
      </c>
    </row>
    <row r="7230" spans="1:3" x14ac:dyDescent="0.25">
      <c r="A7230" s="79">
        <v>43037.083333333336</v>
      </c>
      <c r="B7230" s="78">
        <v>4.7130000000000001</v>
      </c>
    </row>
    <row r="7231" spans="1:3" x14ac:dyDescent="0.25">
      <c r="A7231" s="79">
        <v>43037.125</v>
      </c>
      <c r="B7231" s="78">
        <v>4.7140000000000004</v>
      </c>
    </row>
    <row r="7232" spans="1:3" x14ac:dyDescent="0.25">
      <c r="A7232" s="79">
        <v>43037.166666666664</v>
      </c>
      <c r="B7232" s="78">
        <v>4.7080000000000002</v>
      </c>
    </row>
    <row r="7233" spans="1:2" x14ac:dyDescent="0.25">
      <c r="A7233" s="79">
        <v>43037.208333333336</v>
      </c>
      <c r="B7233" s="78">
        <v>4.3979999999999997</v>
      </c>
    </row>
    <row r="7234" spans="1:2" x14ac:dyDescent="0.25">
      <c r="A7234" s="79">
        <v>43037.25</v>
      </c>
      <c r="B7234" s="78">
        <v>0.252</v>
      </c>
    </row>
    <row r="7235" spans="1:2" x14ac:dyDescent="0.25">
      <c r="A7235" s="79">
        <v>43037.291666666664</v>
      </c>
      <c r="B7235" s="78">
        <v>3.6999999999999998E-2</v>
      </c>
    </row>
    <row r="7236" spans="1:2" x14ac:dyDescent="0.25">
      <c r="A7236" s="79">
        <v>43037.333333333336</v>
      </c>
      <c r="B7236" s="78">
        <v>3.5999999999999997E-2</v>
      </c>
    </row>
    <row r="7237" spans="1:2" x14ac:dyDescent="0.25">
      <c r="A7237" s="79">
        <v>43037.375</v>
      </c>
      <c r="B7237" s="78">
        <v>0.04</v>
      </c>
    </row>
    <row r="7238" spans="1:2" x14ac:dyDescent="0.25">
      <c r="A7238" s="79">
        <v>43037.416666666664</v>
      </c>
      <c r="B7238" s="78">
        <v>4.1000000000000002E-2</v>
      </c>
    </row>
    <row r="7239" spans="1:2" x14ac:dyDescent="0.25">
      <c r="A7239" s="79">
        <v>43037.458333333336</v>
      </c>
      <c r="B7239" s="78">
        <v>4.2000000000000003E-2</v>
      </c>
    </row>
    <row r="7240" spans="1:2" x14ac:dyDescent="0.25">
      <c r="A7240" s="79">
        <v>43037.5</v>
      </c>
      <c r="B7240" s="78">
        <v>0.04</v>
      </c>
    </row>
    <row r="7241" spans="1:2" x14ac:dyDescent="0.25">
      <c r="A7241" s="79">
        <v>43037.541666666664</v>
      </c>
      <c r="B7241" s="78">
        <v>0.04</v>
      </c>
    </row>
    <row r="7242" spans="1:2" x14ac:dyDescent="0.25">
      <c r="A7242" s="79">
        <v>43037.583333333336</v>
      </c>
      <c r="B7242" s="78">
        <v>0.04</v>
      </c>
    </row>
    <row r="7243" spans="1:2" x14ac:dyDescent="0.25">
      <c r="A7243" s="79">
        <v>43037.625</v>
      </c>
      <c r="B7243" s="78">
        <v>4.2000000000000003E-2</v>
      </c>
    </row>
    <row r="7244" spans="1:2" x14ac:dyDescent="0.25">
      <c r="A7244" s="79">
        <v>43037.666666666664</v>
      </c>
      <c r="B7244" s="78">
        <v>0.29399999999999998</v>
      </c>
    </row>
    <row r="7245" spans="1:2" x14ac:dyDescent="0.25">
      <c r="A7245" s="79">
        <v>43037.708333333336</v>
      </c>
      <c r="B7245" s="78">
        <v>4.7009999999999996</v>
      </c>
    </row>
    <row r="7246" spans="1:2" x14ac:dyDescent="0.25">
      <c r="A7246" s="79">
        <v>43037.75</v>
      </c>
      <c r="B7246" s="78">
        <v>4.7060000000000004</v>
      </c>
    </row>
    <row r="7247" spans="1:2" x14ac:dyDescent="0.25">
      <c r="A7247" s="79">
        <v>43037.791666666664</v>
      </c>
      <c r="B7247" s="78">
        <v>4.7089999999999996</v>
      </c>
    </row>
    <row r="7248" spans="1:2" x14ac:dyDescent="0.25">
      <c r="A7248" s="79">
        <v>43037.833333333336</v>
      </c>
      <c r="B7248" s="78">
        <v>4.7169999999999996</v>
      </c>
    </row>
    <row r="7249" spans="1:2" x14ac:dyDescent="0.25">
      <c r="A7249" s="79">
        <v>43037.875</v>
      </c>
      <c r="B7249" s="78">
        <v>4.7220000000000004</v>
      </c>
    </row>
    <row r="7250" spans="1:2" x14ac:dyDescent="0.25">
      <c r="A7250" s="79">
        <v>43037.916666666664</v>
      </c>
      <c r="B7250" s="78">
        <v>4.7140000000000004</v>
      </c>
    </row>
    <row r="7251" spans="1:2" x14ac:dyDescent="0.25">
      <c r="A7251" s="79">
        <v>43037.958333333336</v>
      </c>
      <c r="B7251" s="78">
        <v>4.702</v>
      </c>
    </row>
    <row r="7252" spans="1:2" x14ac:dyDescent="0.25">
      <c r="A7252" s="77">
        <v>43038</v>
      </c>
      <c r="B7252" s="78">
        <v>4.6239999999999997</v>
      </c>
    </row>
    <row r="7253" spans="1:2" x14ac:dyDescent="0.25">
      <c r="A7253" s="79">
        <v>43038.041666666664</v>
      </c>
      <c r="B7253" s="78">
        <v>4.6319999999999997</v>
      </c>
    </row>
    <row r="7254" spans="1:2" x14ac:dyDescent="0.25">
      <c r="A7254" s="79">
        <v>43038.083333333336</v>
      </c>
      <c r="B7254" s="78">
        <v>4.6310000000000002</v>
      </c>
    </row>
    <row r="7255" spans="1:2" x14ac:dyDescent="0.25">
      <c r="A7255" s="79">
        <v>43038.125</v>
      </c>
      <c r="B7255" s="78">
        <v>4.6260000000000003</v>
      </c>
    </row>
    <row r="7256" spans="1:2" x14ac:dyDescent="0.25">
      <c r="A7256" s="79">
        <v>43038.166666666664</v>
      </c>
      <c r="B7256" s="78">
        <v>4.6070000000000002</v>
      </c>
    </row>
    <row r="7257" spans="1:2" x14ac:dyDescent="0.25">
      <c r="A7257" s="79">
        <v>43038.208333333336</v>
      </c>
      <c r="B7257" s="78">
        <v>4.5190000000000001</v>
      </c>
    </row>
    <row r="7258" spans="1:2" x14ac:dyDescent="0.25">
      <c r="A7258" s="79">
        <v>43038.25</v>
      </c>
      <c r="B7258" s="78">
        <v>1.4810000000000001</v>
      </c>
    </row>
    <row r="7259" spans="1:2" x14ac:dyDescent="0.25">
      <c r="A7259" s="79">
        <v>43038.291666666664</v>
      </c>
      <c r="B7259" s="78">
        <v>5.0999999999999997E-2</v>
      </c>
    </row>
    <row r="7260" spans="1:2" x14ac:dyDescent="0.25">
      <c r="A7260" s="79">
        <v>43038.333333333336</v>
      </c>
      <c r="B7260" s="78">
        <v>5.1999999999999998E-2</v>
      </c>
    </row>
    <row r="7261" spans="1:2" x14ac:dyDescent="0.25">
      <c r="A7261" s="79">
        <v>43038.375</v>
      </c>
      <c r="B7261" s="78">
        <v>5.5E-2</v>
      </c>
    </row>
    <row r="7262" spans="1:2" x14ac:dyDescent="0.25">
      <c r="A7262" s="79">
        <v>43038.416666666664</v>
      </c>
      <c r="B7262" s="78">
        <v>5.8999999999999997E-2</v>
      </c>
    </row>
    <row r="7263" spans="1:2" x14ac:dyDescent="0.25">
      <c r="A7263" s="79">
        <v>43038.458333333336</v>
      </c>
      <c r="B7263" s="78">
        <v>5.3999999999999999E-2</v>
      </c>
    </row>
    <row r="7264" spans="1:2" x14ac:dyDescent="0.25">
      <c r="A7264" s="79">
        <v>43038.5</v>
      </c>
      <c r="B7264" s="78">
        <v>5.3999999999999999E-2</v>
      </c>
    </row>
    <row r="7265" spans="1:2" x14ac:dyDescent="0.25">
      <c r="A7265" s="79">
        <v>43038.541666666664</v>
      </c>
      <c r="B7265" s="78">
        <v>5.5E-2</v>
      </c>
    </row>
    <row r="7266" spans="1:2" x14ac:dyDescent="0.25">
      <c r="A7266" s="79">
        <v>43038.583333333336</v>
      </c>
      <c r="B7266" s="78">
        <v>5.3999999999999999E-2</v>
      </c>
    </row>
    <row r="7267" spans="1:2" x14ac:dyDescent="0.25">
      <c r="A7267" s="79">
        <v>43038.625</v>
      </c>
      <c r="B7267" s="78">
        <v>5.8999999999999997E-2</v>
      </c>
    </row>
    <row r="7268" spans="1:2" x14ac:dyDescent="0.25">
      <c r="A7268" s="79">
        <v>43038.666666666664</v>
      </c>
      <c r="B7268" s="78">
        <v>0.97599999999999998</v>
      </c>
    </row>
    <row r="7269" spans="1:2" x14ac:dyDescent="0.25">
      <c r="A7269" s="79">
        <v>43038.708333333336</v>
      </c>
      <c r="B7269" s="78">
        <v>4.6219999999999999</v>
      </c>
    </row>
    <row r="7270" spans="1:2" x14ac:dyDescent="0.25">
      <c r="A7270" s="79">
        <v>43038.75</v>
      </c>
      <c r="B7270" s="78">
        <v>4.6420000000000003</v>
      </c>
    </row>
    <row r="7271" spans="1:2" x14ac:dyDescent="0.25">
      <c r="A7271" s="79">
        <v>43038.791666666664</v>
      </c>
      <c r="B7271" s="78">
        <v>4.6479999999999997</v>
      </c>
    </row>
    <row r="7272" spans="1:2" x14ac:dyDescent="0.25">
      <c r="A7272" s="79">
        <v>43038.833333333336</v>
      </c>
      <c r="B7272" s="78">
        <v>4.5960000000000001</v>
      </c>
    </row>
    <row r="7273" spans="1:2" x14ac:dyDescent="0.25">
      <c r="A7273" s="79">
        <v>43038.875</v>
      </c>
      <c r="B7273" s="78">
        <v>4.5919999999999996</v>
      </c>
    </row>
    <row r="7274" spans="1:2" x14ac:dyDescent="0.25">
      <c r="A7274" s="79">
        <v>43038.916666666664</v>
      </c>
      <c r="B7274" s="78">
        <v>4.5999999999999996</v>
      </c>
    </row>
    <row r="7275" spans="1:2" x14ac:dyDescent="0.25">
      <c r="A7275" s="79">
        <v>43038.958333333336</v>
      </c>
      <c r="B7275" s="78">
        <v>4.6139999999999999</v>
      </c>
    </row>
    <row r="7276" spans="1:2" x14ac:dyDescent="0.25">
      <c r="A7276" s="77">
        <v>43039</v>
      </c>
      <c r="B7276" s="78">
        <v>4.6050000000000004</v>
      </c>
    </row>
    <row r="7277" spans="1:2" x14ac:dyDescent="0.25">
      <c r="A7277" s="79">
        <v>43039.041666666664</v>
      </c>
      <c r="B7277" s="78">
        <v>4.6130000000000004</v>
      </c>
    </row>
    <row r="7278" spans="1:2" x14ac:dyDescent="0.25">
      <c r="A7278" s="79">
        <v>43039.083333333336</v>
      </c>
      <c r="B7278" s="78">
        <v>4.617</v>
      </c>
    </row>
    <row r="7279" spans="1:2" x14ac:dyDescent="0.25">
      <c r="A7279" s="79">
        <v>43039.125</v>
      </c>
      <c r="B7279" s="78">
        <v>4.6109999999999998</v>
      </c>
    </row>
    <row r="7280" spans="1:2" x14ac:dyDescent="0.25">
      <c r="A7280" s="79">
        <v>43039.166666666664</v>
      </c>
      <c r="B7280" s="78">
        <v>4.58</v>
      </c>
    </row>
    <row r="7281" spans="1:2" x14ac:dyDescent="0.25">
      <c r="A7281" s="79">
        <v>43039.208333333336</v>
      </c>
      <c r="B7281" s="78">
        <v>4.5590000000000002</v>
      </c>
    </row>
    <row r="7282" spans="1:2" x14ac:dyDescent="0.25">
      <c r="A7282" s="79">
        <v>43039.25</v>
      </c>
      <c r="B7282" s="78">
        <v>2.367</v>
      </c>
    </row>
    <row r="7283" spans="1:2" x14ac:dyDescent="0.25">
      <c r="A7283" s="79">
        <v>43039.291666666664</v>
      </c>
      <c r="B7283" s="78">
        <v>5.3999999999999999E-2</v>
      </c>
    </row>
    <row r="7284" spans="1:2" x14ac:dyDescent="0.25">
      <c r="A7284" s="79">
        <v>43039.333333333336</v>
      </c>
      <c r="B7284" s="78">
        <v>5.6000000000000001E-2</v>
      </c>
    </row>
    <row r="7285" spans="1:2" x14ac:dyDescent="0.25">
      <c r="A7285" s="79">
        <v>43039.375</v>
      </c>
      <c r="B7285" s="78">
        <v>7.3999999999999996E-2</v>
      </c>
    </row>
    <row r="7286" spans="1:2" x14ac:dyDescent="0.25">
      <c r="A7286" s="79">
        <v>43039.416666666664</v>
      </c>
      <c r="B7286" s="78">
        <v>6.3E-2</v>
      </c>
    </row>
    <row r="7287" spans="1:2" x14ac:dyDescent="0.25">
      <c r="A7287" s="79">
        <v>43039.458333333336</v>
      </c>
      <c r="B7287" s="78">
        <v>5.5E-2</v>
      </c>
    </row>
    <row r="7288" spans="1:2" x14ac:dyDescent="0.25">
      <c r="A7288" s="79">
        <v>43039.5</v>
      </c>
      <c r="B7288" s="78">
        <v>5.3999999999999999E-2</v>
      </c>
    </row>
    <row r="7289" spans="1:2" x14ac:dyDescent="0.25">
      <c r="A7289" s="79">
        <v>43039.541666666664</v>
      </c>
      <c r="B7289" s="78">
        <v>5.5E-2</v>
      </c>
    </row>
    <row r="7290" spans="1:2" x14ac:dyDescent="0.25">
      <c r="A7290" s="79">
        <v>43039.583333333336</v>
      </c>
      <c r="B7290" s="78">
        <v>5.5E-2</v>
      </c>
    </row>
    <row r="7291" spans="1:2" x14ac:dyDescent="0.25">
      <c r="A7291" s="79">
        <v>43039.625</v>
      </c>
      <c r="B7291" s="78">
        <v>5.8999999999999997E-2</v>
      </c>
    </row>
    <row r="7292" spans="1:2" x14ac:dyDescent="0.25">
      <c r="A7292" s="79">
        <v>43039.666666666664</v>
      </c>
      <c r="B7292" s="78">
        <v>0.95899999999999996</v>
      </c>
    </row>
    <row r="7293" spans="1:2" x14ac:dyDescent="0.25">
      <c r="A7293" s="79">
        <v>43039.708333333336</v>
      </c>
      <c r="B7293" s="78">
        <v>3.7149999999999999</v>
      </c>
    </row>
    <row r="7294" spans="1:2" x14ac:dyDescent="0.25">
      <c r="A7294" s="79">
        <v>43039.75</v>
      </c>
      <c r="B7294" s="78">
        <v>4.5309999999999997</v>
      </c>
    </row>
    <row r="7295" spans="1:2" x14ac:dyDescent="0.25">
      <c r="A7295" s="79">
        <v>43039.791666666664</v>
      </c>
      <c r="B7295" s="78">
        <v>4.625</v>
      </c>
    </row>
    <row r="7296" spans="1:2" x14ac:dyDescent="0.25">
      <c r="A7296" s="79">
        <v>43039.833333333336</v>
      </c>
      <c r="B7296" s="78">
        <v>4.6210000000000004</v>
      </c>
    </row>
    <row r="7297" spans="1:2" x14ac:dyDescent="0.25">
      <c r="A7297" s="79">
        <v>43039.875</v>
      </c>
      <c r="B7297" s="78">
        <v>4.5970000000000004</v>
      </c>
    </row>
    <row r="7298" spans="1:2" x14ac:dyDescent="0.25">
      <c r="A7298" s="79">
        <v>43039.916666666664</v>
      </c>
      <c r="B7298" s="78">
        <v>4.593</v>
      </c>
    </row>
    <row r="7299" spans="1:2" x14ac:dyDescent="0.25">
      <c r="A7299" s="79">
        <v>43039.958333333336</v>
      </c>
      <c r="B7299" s="78">
        <v>4.6040000000000001</v>
      </c>
    </row>
    <row r="7300" spans="1:2" x14ac:dyDescent="0.25">
      <c r="A7300" s="77">
        <v>43040</v>
      </c>
      <c r="B7300" s="78">
        <v>4.1130000000000004</v>
      </c>
    </row>
    <row r="7301" spans="1:2" x14ac:dyDescent="0.25">
      <c r="A7301" s="79">
        <v>43040.041666666664</v>
      </c>
      <c r="B7301" s="78">
        <v>4.1219999999999999</v>
      </c>
    </row>
    <row r="7302" spans="1:2" x14ac:dyDescent="0.25">
      <c r="A7302" s="79">
        <v>43040.083333333336</v>
      </c>
      <c r="B7302" s="78">
        <v>4.1340000000000003</v>
      </c>
    </row>
    <row r="7303" spans="1:2" x14ac:dyDescent="0.25">
      <c r="A7303" s="79">
        <v>43040.125</v>
      </c>
      <c r="B7303" s="78">
        <v>4.1219999999999999</v>
      </c>
    </row>
    <row r="7304" spans="1:2" x14ac:dyDescent="0.25">
      <c r="A7304" s="79">
        <v>43040.166666666664</v>
      </c>
      <c r="B7304" s="78">
        <v>4.1139999999999999</v>
      </c>
    </row>
    <row r="7305" spans="1:2" x14ac:dyDescent="0.25">
      <c r="A7305" s="79">
        <v>43040.208333333336</v>
      </c>
      <c r="B7305" s="78">
        <v>4.0910000000000002</v>
      </c>
    </row>
    <row r="7306" spans="1:2" x14ac:dyDescent="0.25">
      <c r="A7306" s="79">
        <v>43040.25</v>
      </c>
      <c r="B7306" s="78">
        <v>1.3360000000000001</v>
      </c>
    </row>
    <row r="7307" spans="1:2" x14ac:dyDescent="0.25">
      <c r="A7307" s="79">
        <v>43040.291666666664</v>
      </c>
      <c r="B7307" s="78">
        <v>4.9000000000000002E-2</v>
      </c>
    </row>
    <row r="7308" spans="1:2" x14ac:dyDescent="0.25">
      <c r="A7308" s="79">
        <v>43040.333333333336</v>
      </c>
      <c r="B7308" s="78">
        <v>4.7E-2</v>
      </c>
    </row>
    <row r="7309" spans="1:2" x14ac:dyDescent="0.25">
      <c r="A7309" s="79">
        <v>43040.375</v>
      </c>
      <c r="B7309" s="78">
        <v>4.8000000000000001E-2</v>
      </c>
    </row>
    <row r="7310" spans="1:2" x14ac:dyDescent="0.25">
      <c r="A7310" s="79">
        <v>43040.416666666664</v>
      </c>
      <c r="B7310" s="78">
        <v>5.1999999999999998E-2</v>
      </c>
    </row>
    <row r="7311" spans="1:2" x14ac:dyDescent="0.25">
      <c r="A7311" s="79">
        <v>43040.458333333336</v>
      </c>
      <c r="B7311" s="78">
        <v>5.0999999999999997E-2</v>
      </c>
    </row>
    <row r="7312" spans="1:2" x14ac:dyDescent="0.25">
      <c r="A7312" s="79">
        <v>43040.5</v>
      </c>
      <c r="B7312" s="78">
        <v>5.3999999999999999E-2</v>
      </c>
    </row>
    <row r="7313" spans="1:2" x14ac:dyDescent="0.25">
      <c r="A7313" s="79">
        <v>43040.541666666664</v>
      </c>
      <c r="B7313" s="78">
        <v>5.2999999999999999E-2</v>
      </c>
    </row>
    <row r="7314" spans="1:2" x14ac:dyDescent="0.25">
      <c r="A7314" s="79">
        <v>43040.583333333336</v>
      </c>
      <c r="B7314" s="78">
        <v>5.2999999999999999E-2</v>
      </c>
    </row>
    <row r="7315" spans="1:2" x14ac:dyDescent="0.25">
      <c r="A7315" s="79">
        <v>43040.625</v>
      </c>
      <c r="B7315" s="78">
        <v>5.7000000000000002E-2</v>
      </c>
    </row>
    <row r="7316" spans="1:2" x14ac:dyDescent="0.25">
      <c r="A7316" s="79">
        <v>43040.666666666664</v>
      </c>
      <c r="B7316" s="78">
        <v>0.78300000000000003</v>
      </c>
    </row>
    <row r="7317" spans="1:2" x14ac:dyDescent="0.25">
      <c r="A7317" s="79">
        <v>43040.708333333336</v>
      </c>
      <c r="B7317" s="78">
        <v>4.1269999999999998</v>
      </c>
    </row>
    <row r="7318" spans="1:2" x14ac:dyDescent="0.25">
      <c r="A7318" s="79">
        <v>43040.75</v>
      </c>
      <c r="B7318" s="78">
        <v>4.1289999999999996</v>
      </c>
    </row>
    <row r="7319" spans="1:2" x14ac:dyDescent="0.25">
      <c r="A7319" s="79">
        <v>43040.791666666664</v>
      </c>
      <c r="B7319" s="78">
        <v>4.1269999999999998</v>
      </c>
    </row>
    <row r="7320" spans="1:2" x14ac:dyDescent="0.25">
      <c r="A7320" s="79">
        <v>43040.833333333336</v>
      </c>
      <c r="B7320" s="78">
        <v>4.1369999999999996</v>
      </c>
    </row>
    <row r="7321" spans="1:2" x14ac:dyDescent="0.25">
      <c r="A7321" s="79">
        <v>43040.875</v>
      </c>
      <c r="B7321" s="78">
        <v>4.117</v>
      </c>
    </row>
    <row r="7322" spans="1:2" x14ac:dyDescent="0.25">
      <c r="A7322" s="79">
        <v>43040.916666666664</v>
      </c>
      <c r="B7322" s="78">
        <v>4.1079999999999997</v>
      </c>
    </row>
    <row r="7323" spans="1:2" x14ac:dyDescent="0.25">
      <c r="A7323" s="79">
        <v>43040.958333333336</v>
      </c>
      <c r="B7323" s="78">
        <v>4.101</v>
      </c>
    </row>
    <row r="7324" spans="1:2" x14ac:dyDescent="0.25">
      <c r="A7324" s="77">
        <v>43041</v>
      </c>
      <c r="B7324" s="78">
        <v>4.1120000000000001</v>
      </c>
    </row>
    <row r="7325" spans="1:2" x14ac:dyDescent="0.25">
      <c r="A7325" s="79">
        <v>43041.041666666664</v>
      </c>
      <c r="B7325" s="78">
        <v>4.109</v>
      </c>
    </row>
    <row r="7326" spans="1:2" x14ac:dyDescent="0.25">
      <c r="A7326" s="79">
        <v>43041.083333333336</v>
      </c>
      <c r="B7326" s="78">
        <v>4.1040000000000001</v>
      </c>
    </row>
    <row r="7327" spans="1:2" x14ac:dyDescent="0.25">
      <c r="A7327" s="79">
        <v>43041.125</v>
      </c>
      <c r="B7327" s="78">
        <v>4.1029999999999998</v>
      </c>
    </row>
    <row r="7328" spans="1:2" x14ac:dyDescent="0.25">
      <c r="A7328" s="79">
        <v>43041.166666666664</v>
      </c>
      <c r="B7328" s="78">
        <v>4.0819999999999999</v>
      </c>
    </row>
    <row r="7329" spans="1:2" x14ac:dyDescent="0.25">
      <c r="A7329" s="79">
        <v>43041.208333333336</v>
      </c>
      <c r="B7329" s="78">
        <v>4.07</v>
      </c>
    </row>
    <row r="7330" spans="1:2" x14ac:dyDescent="0.25">
      <c r="A7330" s="79">
        <v>43041.25</v>
      </c>
      <c r="B7330" s="78">
        <v>1.603</v>
      </c>
    </row>
    <row r="7331" spans="1:2" x14ac:dyDescent="0.25">
      <c r="A7331" s="79">
        <v>43041.291666666664</v>
      </c>
      <c r="B7331" s="78">
        <v>4.9000000000000002E-2</v>
      </c>
    </row>
    <row r="7332" spans="1:2" x14ac:dyDescent="0.25">
      <c r="A7332" s="79">
        <v>43041.333333333336</v>
      </c>
      <c r="B7332" s="78">
        <v>4.9000000000000002E-2</v>
      </c>
    </row>
    <row r="7333" spans="1:2" x14ac:dyDescent="0.25">
      <c r="A7333" s="79">
        <v>43041.375</v>
      </c>
      <c r="B7333" s="78">
        <v>5.0999999999999997E-2</v>
      </c>
    </row>
    <row r="7334" spans="1:2" x14ac:dyDescent="0.25">
      <c r="A7334" s="79">
        <v>43041.416666666664</v>
      </c>
      <c r="B7334" s="78">
        <v>5.1999999999999998E-2</v>
      </c>
    </row>
    <row r="7335" spans="1:2" x14ac:dyDescent="0.25">
      <c r="A7335" s="79">
        <v>43041.458333333336</v>
      </c>
      <c r="B7335" s="78">
        <v>5.3999999999999999E-2</v>
      </c>
    </row>
    <row r="7336" spans="1:2" x14ac:dyDescent="0.25">
      <c r="A7336" s="79">
        <v>43041.5</v>
      </c>
      <c r="B7336" s="78">
        <v>5.2999999999999999E-2</v>
      </c>
    </row>
    <row r="7337" spans="1:2" x14ac:dyDescent="0.25">
      <c r="A7337" s="79">
        <v>43041.541666666664</v>
      </c>
      <c r="B7337" s="78">
        <v>5.2999999999999999E-2</v>
      </c>
    </row>
    <row r="7338" spans="1:2" x14ac:dyDescent="0.25">
      <c r="A7338" s="79">
        <v>43041.583333333336</v>
      </c>
      <c r="B7338" s="78">
        <v>5.1999999999999998E-2</v>
      </c>
    </row>
    <row r="7339" spans="1:2" x14ac:dyDescent="0.25">
      <c r="A7339" s="79">
        <v>43041.625</v>
      </c>
      <c r="B7339" s="78">
        <v>5.7000000000000002E-2</v>
      </c>
    </row>
    <row r="7340" spans="1:2" x14ac:dyDescent="0.25">
      <c r="A7340" s="79">
        <v>43041.666666666664</v>
      </c>
      <c r="B7340" s="78">
        <v>0.57099999999999995</v>
      </c>
    </row>
    <row r="7341" spans="1:2" x14ac:dyDescent="0.25">
      <c r="A7341" s="79">
        <v>43041.708333333336</v>
      </c>
      <c r="B7341" s="78">
        <v>4.0640000000000001</v>
      </c>
    </row>
    <row r="7342" spans="1:2" x14ac:dyDescent="0.25">
      <c r="A7342" s="79">
        <v>43041.75</v>
      </c>
      <c r="B7342" s="78">
        <v>4.0919999999999996</v>
      </c>
    </row>
    <row r="7343" spans="1:2" x14ac:dyDescent="0.25">
      <c r="A7343" s="79">
        <v>43041.791666666664</v>
      </c>
      <c r="B7343" s="78">
        <v>4.1029999999999998</v>
      </c>
    </row>
    <row r="7344" spans="1:2" x14ac:dyDescent="0.25">
      <c r="A7344" s="79">
        <v>43041.833333333336</v>
      </c>
      <c r="B7344" s="78">
        <v>4.1029999999999998</v>
      </c>
    </row>
    <row r="7345" spans="1:2" x14ac:dyDescent="0.25">
      <c r="A7345" s="79">
        <v>43041.875</v>
      </c>
      <c r="B7345" s="78">
        <v>4.0670000000000002</v>
      </c>
    </row>
    <row r="7346" spans="1:2" x14ac:dyDescent="0.25">
      <c r="A7346" s="79">
        <v>43041.916666666664</v>
      </c>
      <c r="B7346" s="78">
        <v>4.0439999999999996</v>
      </c>
    </row>
    <row r="7347" spans="1:2" x14ac:dyDescent="0.25">
      <c r="A7347" s="79">
        <v>43041.958333333336</v>
      </c>
      <c r="B7347" s="78">
        <v>4.0739999999999998</v>
      </c>
    </row>
    <row r="7348" spans="1:2" x14ac:dyDescent="0.25">
      <c r="A7348" s="77">
        <v>43042</v>
      </c>
      <c r="B7348" s="78">
        <v>4.1020000000000003</v>
      </c>
    </row>
    <row r="7349" spans="1:2" x14ac:dyDescent="0.25">
      <c r="A7349" s="79">
        <v>43042.041666666664</v>
      </c>
      <c r="B7349" s="78">
        <v>4.0919999999999996</v>
      </c>
    </row>
    <row r="7350" spans="1:2" x14ac:dyDescent="0.25">
      <c r="A7350" s="79">
        <v>43042.083333333336</v>
      </c>
      <c r="B7350" s="78">
        <v>4.1070000000000002</v>
      </c>
    </row>
    <row r="7351" spans="1:2" x14ac:dyDescent="0.25">
      <c r="A7351" s="79">
        <v>43042.125</v>
      </c>
      <c r="B7351" s="78">
        <v>4.1040000000000001</v>
      </c>
    </row>
    <row r="7352" spans="1:2" x14ac:dyDescent="0.25">
      <c r="A7352" s="79">
        <v>43042.166666666664</v>
      </c>
      <c r="B7352" s="78">
        <v>4.0880000000000001</v>
      </c>
    </row>
    <row r="7353" spans="1:2" x14ac:dyDescent="0.25">
      <c r="A7353" s="79">
        <v>43042.208333333336</v>
      </c>
      <c r="B7353" s="78">
        <v>4.0860000000000003</v>
      </c>
    </row>
    <row r="7354" spans="1:2" x14ac:dyDescent="0.25">
      <c r="A7354" s="79">
        <v>43042.25</v>
      </c>
      <c r="B7354" s="78">
        <v>1.6870000000000001</v>
      </c>
    </row>
    <row r="7355" spans="1:2" x14ac:dyDescent="0.25">
      <c r="A7355" s="79">
        <v>43042.291666666664</v>
      </c>
      <c r="B7355" s="78">
        <v>5.5E-2</v>
      </c>
    </row>
    <row r="7356" spans="1:2" x14ac:dyDescent="0.25">
      <c r="A7356" s="79">
        <v>43042.333333333336</v>
      </c>
      <c r="B7356" s="78">
        <v>5.5E-2</v>
      </c>
    </row>
    <row r="7357" spans="1:2" x14ac:dyDescent="0.25">
      <c r="A7357" s="79">
        <v>43042.375</v>
      </c>
      <c r="B7357" s="78">
        <v>6.9000000000000006E-2</v>
      </c>
    </row>
    <row r="7358" spans="1:2" x14ac:dyDescent="0.25">
      <c r="A7358" s="79">
        <v>43042.416666666664</v>
      </c>
      <c r="B7358" s="78">
        <v>6.2E-2</v>
      </c>
    </row>
    <row r="7359" spans="1:2" x14ac:dyDescent="0.25">
      <c r="A7359" s="79">
        <v>43042.458333333336</v>
      </c>
      <c r="B7359" s="78">
        <v>5.7000000000000002E-2</v>
      </c>
    </row>
    <row r="7360" spans="1:2" x14ac:dyDescent="0.25">
      <c r="A7360" s="79">
        <v>43042.5</v>
      </c>
      <c r="B7360" s="78">
        <v>5.2999999999999999E-2</v>
      </c>
    </row>
    <row r="7361" spans="1:2" x14ac:dyDescent="0.25">
      <c r="A7361" s="79">
        <v>43042.541666666664</v>
      </c>
      <c r="B7361" s="78">
        <v>5.1999999999999998E-2</v>
      </c>
    </row>
    <row r="7362" spans="1:2" x14ac:dyDescent="0.25">
      <c r="A7362" s="79">
        <v>43042.583333333336</v>
      </c>
      <c r="B7362" s="78">
        <v>5.1999999999999998E-2</v>
      </c>
    </row>
    <row r="7363" spans="1:2" x14ac:dyDescent="0.25">
      <c r="A7363" s="79">
        <v>43042.625</v>
      </c>
      <c r="B7363" s="78">
        <v>5.7000000000000002E-2</v>
      </c>
    </row>
    <row r="7364" spans="1:2" x14ac:dyDescent="0.25">
      <c r="A7364" s="79">
        <v>43042.666666666664</v>
      </c>
      <c r="B7364" s="78">
        <v>1.26</v>
      </c>
    </row>
    <row r="7365" spans="1:2" x14ac:dyDescent="0.25">
      <c r="A7365" s="79">
        <v>43042.708333333336</v>
      </c>
      <c r="B7365" s="78">
        <v>4.08</v>
      </c>
    </row>
    <row r="7366" spans="1:2" x14ac:dyDescent="0.25">
      <c r="A7366" s="79">
        <v>43042.75</v>
      </c>
      <c r="B7366" s="78">
        <v>4.1029999999999998</v>
      </c>
    </row>
    <row r="7367" spans="1:2" x14ac:dyDescent="0.25">
      <c r="A7367" s="79">
        <v>43042.791666666664</v>
      </c>
      <c r="B7367" s="78">
        <v>4.1120000000000001</v>
      </c>
    </row>
    <row r="7368" spans="1:2" x14ac:dyDescent="0.25">
      <c r="A7368" s="79">
        <v>43042.833333333336</v>
      </c>
      <c r="B7368" s="78">
        <v>4.1239999999999997</v>
      </c>
    </row>
    <row r="7369" spans="1:2" x14ac:dyDescent="0.25">
      <c r="A7369" s="79">
        <v>43042.875</v>
      </c>
      <c r="B7369" s="78">
        <v>4.0990000000000002</v>
      </c>
    </row>
    <row r="7370" spans="1:2" x14ac:dyDescent="0.25">
      <c r="A7370" s="79">
        <v>43042.916666666664</v>
      </c>
      <c r="B7370" s="78">
        <v>4.0810000000000004</v>
      </c>
    </row>
    <row r="7371" spans="1:2" x14ac:dyDescent="0.25">
      <c r="A7371" s="79">
        <v>43042.958333333336</v>
      </c>
      <c r="B7371" s="78">
        <v>4.0679999999999996</v>
      </c>
    </row>
    <row r="7372" spans="1:2" x14ac:dyDescent="0.25">
      <c r="A7372" s="77">
        <v>43043</v>
      </c>
      <c r="B7372" s="78">
        <v>4.0890000000000004</v>
      </c>
    </row>
    <row r="7373" spans="1:2" x14ac:dyDescent="0.25">
      <c r="A7373" s="79">
        <v>43043.041666666664</v>
      </c>
      <c r="B7373" s="78">
        <v>4.1050000000000004</v>
      </c>
    </row>
    <row r="7374" spans="1:2" x14ac:dyDescent="0.25">
      <c r="A7374" s="79">
        <v>43043.083333333336</v>
      </c>
      <c r="B7374" s="78">
        <v>4.1109999999999998</v>
      </c>
    </row>
    <row r="7375" spans="1:2" x14ac:dyDescent="0.25">
      <c r="A7375" s="79">
        <v>43043.125</v>
      </c>
      <c r="B7375" s="78">
        <v>4.1159999999999997</v>
      </c>
    </row>
    <row r="7376" spans="1:2" x14ac:dyDescent="0.25">
      <c r="A7376" s="79">
        <v>43043.166666666664</v>
      </c>
      <c r="B7376" s="78">
        <v>4.1029999999999998</v>
      </c>
    </row>
    <row r="7377" spans="1:2" x14ac:dyDescent="0.25">
      <c r="A7377" s="79">
        <v>43043.208333333336</v>
      </c>
      <c r="B7377" s="78">
        <v>4.0839999999999996</v>
      </c>
    </row>
    <row r="7378" spans="1:2" x14ac:dyDescent="0.25">
      <c r="A7378" s="79">
        <v>43043.25</v>
      </c>
      <c r="B7378" s="78">
        <v>1.8280000000000001</v>
      </c>
    </row>
    <row r="7379" spans="1:2" x14ac:dyDescent="0.25">
      <c r="A7379" s="79">
        <v>43043.291666666664</v>
      </c>
      <c r="B7379" s="78">
        <v>4.2999999999999997E-2</v>
      </c>
    </row>
    <row r="7380" spans="1:2" x14ac:dyDescent="0.25">
      <c r="A7380" s="79">
        <v>43043.333333333336</v>
      </c>
      <c r="B7380" s="78">
        <v>4.3999999999999997E-2</v>
      </c>
    </row>
    <row r="7381" spans="1:2" x14ac:dyDescent="0.25">
      <c r="A7381" s="79">
        <v>43043.375</v>
      </c>
      <c r="B7381" s="78">
        <v>4.5999999999999999E-2</v>
      </c>
    </row>
    <row r="7382" spans="1:2" x14ac:dyDescent="0.25">
      <c r="A7382" s="79">
        <v>43043.416666666664</v>
      </c>
      <c r="B7382" s="78">
        <v>0.05</v>
      </c>
    </row>
    <row r="7383" spans="1:2" x14ac:dyDescent="0.25">
      <c r="A7383" s="79">
        <v>43043.458333333336</v>
      </c>
      <c r="B7383" s="78">
        <v>4.9000000000000002E-2</v>
      </c>
    </row>
    <row r="7384" spans="1:2" x14ac:dyDescent="0.25">
      <c r="A7384" s="79">
        <v>43043.5</v>
      </c>
      <c r="B7384" s="78">
        <v>4.9000000000000002E-2</v>
      </c>
    </row>
    <row r="7385" spans="1:2" x14ac:dyDescent="0.25">
      <c r="A7385" s="79">
        <v>43043.541666666664</v>
      </c>
      <c r="B7385" s="78">
        <v>4.8000000000000001E-2</v>
      </c>
    </row>
    <row r="7386" spans="1:2" x14ac:dyDescent="0.25">
      <c r="A7386" s="79">
        <v>43043.583333333336</v>
      </c>
      <c r="B7386" s="78">
        <v>4.8000000000000001E-2</v>
      </c>
    </row>
    <row r="7387" spans="1:2" x14ac:dyDescent="0.25">
      <c r="A7387" s="79">
        <v>43043.625</v>
      </c>
      <c r="B7387" s="78">
        <v>5.5E-2</v>
      </c>
    </row>
    <row r="7388" spans="1:2" x14ac:dyDescent="0.25">
      <c r="A7388" s="79">
        <v>43043.666666666664</v>
      </c>
      <c r="B7388" s="78">
        <v>1.3460000000000001</v>
      </c>
    </row>
    <row r="7389" spans="1:2" x14ac:dyDescent="0.25">
      <c r="A7389" s="79">
        <v>43043.708333333336</v>
      </c>
      <c r="B7389" s="78">
        <v>4.1050000000000004</v>
      </c>
    </row>
    <row r="7390" spans="1:2" x14ac:dyDescent="0.25">
      <c r="A7390" s="79">
        <v>43043.75</v>
      </c>
      <c r="B7390" s="78">
        <v>4.1130000000000004</v>
      </c>
    </row>
    <row r="7391" spans="1:2" x14ac:dyDescent="0.25">
      <c r="A7391" s="79">
        <v>43043.791666666664</v>
      </c>
      <c r="B7391" s="78">
        <v>4.1260000000000003</v>
      </c>
    </row>
    <row r="7392" spans="1:2" x14ac:dyDescent="0.25">
      <c r="A7392" s="79">
        <v>43043.833333333336</v>
      </c>
      <c r="B7392" s="78">
        <v>4.13</v>
      </c>
    </row>
    <row r="7393" spans="1:2" x14ac:dyDescent="0.25">
      <c r="A7393" s="79">
        <v>43043.875</v>
      </c>
      <c r="B7393" s="78">
        <v>4.093</v>
      </c>
    </row>
    <row r="7394" spans="1:2" x14ac:dyDescent="0.25">
      <c r="A7394" s="79">
        <v>43043.916666666664</v>
      </c>
      <c r="B7394" s="78">
        <v>4.1050000000000004</v>
      </c>
    </row>
    <row r="7395" spans="1:2" x14ac:dyDescent="0.25">
      <c r="A7395" s="79">
        <v>43043.958333333336</v>
      </c>
      <c r="B7395" s="78">
        <v>4.117</v>
      </c>
    </row>
    <row r="7396" spans="1:2" x14ac:dyDescent="0.25">
      <c r="A7396" s="77">
        <v>43044</v>
      </c>
      <c r="B7396" s="78">
        <v>4.1130000000000004</v>
      </c>
    </row>
    <row r="7397" spans="1:2" x14ac:dyDescent="0.25">
      <c r="A7397" s="79">
        <v>43044.041666666664</v>
      </c>
      <c r="B7397" s="78">
        <v>4.1109999999999998</v>
      </c>
    </row>
    <row r="7398" spans="1:2" x14ac:dyDescent="0.25">
      <c r="A7398" s="79">
        <v>43044.083333333336</v>
      </c>
      <c r="B7398" s="78">
        <v>4.12</v>
      </c>
    </row>
    <row r="7399" spans="1:2" x14ac:dyDescent="0.25">
      <c r="A7399" s="79">
        <v>43044.125</v>
      </c>
      <c r="B7399" s="78">
        <v>4.125</v>
      </c>
    </row>
    <row r="7400" spans="1:2" x14ac:dyDescent="0.25">
      <c r="A7400" s="79">
        <v>43044.166666666664</v>
      </c>
      <c r="B7400" s="78">
        <v>4.1159999999999997</v>
      </c>
    </row>
    <row r="7401" spans="1:2" x14ac:dyDescent="0.25">
      <c r="A7401" s="79">
        <v>43044.208333333336</v>
      </c>
      <c r="B7401" s="78">
        <v>4.109</v>
      </c>
    </row>
    <row r="7402" spans="1:2" x14ac:dyDescent="0.25">
      <c r="A7402" s="79">
        <v>43044.25</v>
      </c>
      <c r="B7402" s="78">
        <v>1.927</v>
      </c>
    </row>
    <row r="7403" spans="1:2" x14ac:dyDescent="0.25">
      <c r="A7403" s="79">
        <v>43044.291666666664</v>
      </c>
      <c r="B7403" s="78">
        <v>4.3999999999999997E-2</v>
      </c>
    </row>
    <row r="7404" spans="1:2" x14ac:dyDescent="0.25">
      <c r="A7404" s="79">
        <v>43044.333333333336</v>
      </c>
      <c r="B7404" s="78">
        <v>4.3999999999999997E-2</v>
      </c>
    </row>
    <row r="7405" spans="1:2" x14ac:dyDescent="0.25">
      <c r="A7405" s="79">
        <v>43044.375</v>
      </c>
      <c r="B7405" s="78">
        <v>4.4999999999999998E-2</v>
      </c>
    </row>
    <row r="7406" spans="1:2" x14ac:dyDescent="0.25">
      <c r="A7406" s="79">
        <v>43044.416666666664</v>
      </c>
      <c r="B7406" s="78">
        <v>0.05</v>
      </c>
    </row>
    <row r="7407" spans="1:2" x14ac:dyDescent="0.25">
      <c r="A7407" s="79">
        <v>43044.458333333336</v>
      </c>
      <c r="B7407" s="78">
        <v>5.0999999999999997E-2</v>
      </c>
    </row>
    <row r="7408" spans="1:2" x14ac:dyDescent="0.25">
      <c r="A7408" s="79">
        <v>43044.5</v>
      </c>
      <c r="B7408" s="78">
        <v>5.0999999999999997E-2</v>
      </c>
    </row>
    <row r="7409" spans="1:2" x14ac:dyDescent="0.25">
      <c r="A7409" s="79">
        <v>43044.541666666664</v>
      </c>
      <c r="B7409" s="78">
        <v>4.8000000000000001E-2</v>
      </c>
    </row>
    <row r="7410" spans="1:2" x14ac:dyDescent="0.25">
      <c r="A7410" s="79">
        <v>43044.583333333336</v>
      </c>
      <c r="B7410" s="78">
        <v>5.0999999999999997E-2</v>
      </c>
    </row>
    <row r="7411" spans="1:2" x14ac:dyDescent="0.25">
      <c r="A7411" s="79">
        <v>43044.625</v>
      </c>
      <c r="B7411" s="78">
        <v>5.8999999999999997E-2</v>
      </c>
    </row>
    <row r="7412" spans="1:2" x14ac:dyDescent="0.25">
      <c r="A7412" s="79">
        <v>43044.666666666664</v>
      </c>
      <c r="B7412" s="78">
        <v>1.48</v>
      </c>
    </row>
    <row r="7413" spans="1:2" x14ac:dyDescent="0.25">
      <c r="A7413" s="79">
        <v>43044.708333333336</v>
      </c>
      <c r="B7413" s="78">
        <v>4.1189999999999998</v>
      </c>
    </row>
    <row r="7414" spans="1:2" x14ac:dyDescent="0.25">
      <c r="A7414" s="79">
        <v>43044.75</v>
      </c>
      <c r="B7414" s="78">
        <v>4.1289999999999996</v>
      </c>
    </row>
    <row r="7415" spans="1:2" x14ac:dyDescent="0.25">
      <c r="A7415" s="79">
        <v>43044.791666666664</v>
      </c>
      <c r="B7415" s="78">
        <v>4.1310000000000002</v>
      </c>
    </row>
    <row r="7416" spans="1:2" x14ac:dyDescent="0.25">
      <c r="A7416" s="79">
        <v>43044.833333333336</v>
      </c>
      <c r="B7416" s="78">
        <v>4.1390000000000002</v>
      </c>
    </row>
    <row r="7417" spans="1:2" x14ac:dyDescent="0.25">
      <c r="A7417" s="79">
        <v>43044.875</v>
      </c>
      <c r="B7417" s="78">
        <v>4.1379999999999999</v>
      </c>
    </row>
    <row r="7418" spans="1:2" x14ac:dyDescent="0.25">
      <c r="A7418" s="79">
        <v>43044.916666666664</v>
      </c>
      <c r="B7418" s="78">
        <v>4.1360000000000001</v>
      </c>
    </row>
    <row r="7419" spans="1:2" x14ac:dyDescent="0.25">
      <c r="A7419" s="79">
        <v>43044.958333333336</v>
      </c>
      <c r="B7419" s="78">
        <v>4.1139999999999999</v>
      </c>
    </row>
    <row r="7420" spans="1:2" x14ac:dyDescent="0.25">
      <c r="A7420" s="77">
        <v>43045</v>
      </c>
      <c r="B7420" s="78">
        <v>4.12</v>
      </c>
    </row>
    <row r="7421" spans="1:2" x14ac:dyDescent="0.25">
      <c r="A7421" s="79">
        <v>43045.041666666664</v>
      </c>
      <c r="B7421" s="78">
        <v>4.117</v>
      </c>
    </row>
    <row r="7422" spans="1:2" x14ac:dyDescent="0.25">
      <c r="A7422" s="79">
        <v>43045.083333333336</v>
      </c>
      <c r="B7422" s="78">
        <v>4.1189999999999998</v>
      </c>
    </row>
    <row r="7423" spans="1:2" x14ac:dyDescent="0.25">
      <c r="A7423" s="79">
        <v>43045.125</v>
      </c>
      <c r="B7423" s="78">
        <v>4.125</v>
      </c>
    </row>
    <row r="7424" spans="1:2" x14ac:dyDescent="0.25">
      <c r="A7424" s="79">
        <v>43045.166666666664</v>
      </c>
      <c r="B7424" s="78">
        <v>4.0960000000000001</v>
      </c>
    </row>
    <row r="7425" spans="1:2" x14ac:dyDescent="0.25">
      <c r="A7425" s="79">
        <v>43045.208333333336</v>
      </c>
      <c r="B7425" s="78">
        <v>4.0620000000000003</v>
      </c>
    </row>
    <row r="7426" spans="1:2" x14ac:dyDescent="0.25">
      <c r="A7426" s="79">
        <v>43045.25</v>
      </c>
      <c r="B7426" s="78">
        <v>2.0099999999999998</v>
      </c>
    </row>
    <row r="7427" spans="1:2" x14ac:dyDescent="0.25">
      <c r="A7427" s="79">
        <v>43045.291666666664</v>
      </c>
      <c r="B7427" s="78">
        <v>4.8000000000000001E-2</v>
      </c>
    </row>
    <row r="7428" spans="1:2" x14ac:dyDescent="0.25">
      <c r="A7428" s="79">
        <v>43045.333333333336</v>
      </c>
      <c r="B7428" s="78">
        <v>5.1999999999999998E-2</v>
      </c>
    </row>
    <row r="7429" spans="1:2" x14ac:dyDescent="0.25">
      <c r="A7429" s="79">
        <v>43045.375</v>
      </c>
      <c r="B7429" s="78">
        <v>5.5E-2</v>
      </c>
    </row>
    <row r="7430" spans="1:2" x14ac:dyDescent="0.25">
      <c r="A7430" s="79">
        <v>43045.416666666664</v>
      </c>
      <c r="B7430" s="78">
        <v>6.6000000000000003E-2</v>
      </c>
    </row>
    <row r="7431" spans="1:2" x14ac:dyDescent="0.25">
      <c r="A7431" s="79">
        <v>43045.458333333336</v>
      </c>
      <c r="B7431" s="78">
        <v>5.3999999999999999E-2</v>
      </c>
    </row>
    <row r="7432" spans="1:2" x14ac:dyDescent="0.25">
      <c r="A7432" s="79">
        <v>43045.5</v>
      </c>
      <c r="B7432" s="78">
        <v>5.1999999999999998E-2</v>
      </c>
    </row>
    <row r="7433" spans="1:2" x14ac:dyDescent="0.25">
      <c r="A7433" s="79">
        <v>43045.541666666664</v>
      </c>
      <c r="B7433" s="78">
        <v>5.5E-2</v>
      </c>
    </row>
    <row r="7434" spans="1:2" x14ac:dyDescent="0.25">
      <c r="A7434" s="79">
        <v>43045.583333333336</v>
      </c>
      <c r="B7434" s="78">
        <v>5.2999999999999999E-2</v>
      </c>
    </row>
    <row r="7435" spans="1:2" x14ac:dyDescent="0.25">
      <c r="A7435" s="79">
        <v>43045.625</v>
      </c>
      <c r="B7435" s="78">
        <v>6.0999999999999999E-2</v>
      </c>
    </row>
    <row r="7436" spans="1:2" x14ac:dyDescent="0.25">
      <c r="A7436" s="79">
        <v>43045.666666666664</v>
      </c>
      <c r="B7436" s="78">
        <v>1.5429999999999999</v>
      </c>
    </row>
    <row r="7437" spans="1:2" x14ac:dyDescent="0.25">
      <c r="A7437" s="79">
        <v>43045.708333333336</v>
      </c>
      <c r="B7437" s="78">
        <v>4.0759999999999996</v>
      </c>
    </row>
    <row r="7438" spans="1:2" x14ac:dyDescent="0.25">
      <c r="A7438" s="79">
        <v>43045.75</v>
      </c>
      <c r="B7438" s="78">
        <v>4.0949999999999998</v>
      </c>
    </row>
    <row r="7439" spans="1:2" x14ac:dyDescent="0.25">
      <c r="A7439" s="79">
        <v>43045.791666666664</v>
      </c>
      <c r="B7439" s="78">
        <v>4.1130000000000004</v>
      </c>
    </row>
    <row r="7440" spans="1:2" x14ac:dyDescent="0.25">
      <c r="A7440" s="79">
        <v>43045.833333333336</v>
      </c>
      <c r="B7440" s="78">
        <v>4.1059999999999999</v>
      </c>
    </row>
    <row r="7441" spans="1:2" x14ac:dyDescent="0.25">
      <c r="A7441" s="79">
        <v>43045.875</v>
      </c>
      <c r="B7441" s="78">
        <v>4.0910000000000002</v>
      </c>
    </row>
    <row r="7442" spans="1:2" x14ac:dyDescent="0.25">
      <c r="A7442" s="79">
        <v>43045.916666666664</v>
      </c>
      <c r="B7442" s="78">
        <v>4.1050000000000004</v>
      </c>
    </row>
    <row r="7443" spans="1:2" x14ac:dyDescent="0.25">
      <c r="A7443" s="79">
        <v>43045.958333333336</v>
      </c>
      <c r="B7443" s="78">
        <v>4.1189999999999998</v>
      </c>
    </row>
    <row r="7444" spans="1:2" x14ac:dyDescent="0.25">
      <c r="A7444" s="77">
        <v>43046</v>
      </c>
      <c r="B7444" s="78">
        <v>4.125</v>
      </c>
    </row>
    <row r="7445" spans="1:2" x14ac:dyDescent="0.25">
      <c r="A7445" s="79">
        <v>43046.041666666664</v>
      </c>
      <c r="B7445" s="78">
        <v>4.13</v>
      </c>
    </row>
    <row r="7446" spans="1:2" x14ac:dyDescent="0.25">
      <c r="A7446" s="79">
        <v>43046.083333333336</v>
      </c>
      <c r="B7446" s="78">
        <v>4.1349999999999998</v>
      </c>
    </row>
    <row r="7447" spans="1:2" x14ac:dyDescent="0.25">
      <c r="A7447" s="79">
        <v>43046.125</v>
      </c>
      <c r="B7447" s="78">
        <v>4.1369999999999996</v>
      </c>
    </row>
    <row r="7448" spans="1:2" x14ac:dyDescent="0.25">
      <c r="A7448" s="79">
        <v>43046.166666666664</v>
      </c>
      <c r="B7448" s="78">
        <v>4.1189999999999998</v>
      </c>
    </row>
    <row r="7449" spans="1:2" x14ac:dyDescent="0.25">
      <c r="A7449" s="79">
        <v>43046.208333333336</v>
      </c>
      <c r="B7449" s="78">
        <v>4.085</v>
      </c>
    </row>
    <row r="7450" spans="1:2" x14ac:dyDescent="0.25">
      <c r="A7450" s="79">
        <v>43046.25</v>
      </c>
      <c r="B7450" s="78">
        <v>2.1030000000000002</v>
      </c>
    </row>
    <row r="7451" spans="1:2" x14ac:dyDescent="0.25">
      <c r="A7451" s="79">
        <v>43046.291666666664</v>
      </c>
      <c r="B7451" s="78">
        <v>4.8000000000000001E-2</v>
      </c>
    </row>
    <row r="7452" spans="1:2" x14ac:dyDescent="0.25">
      <c r="A7452" s="79">
        <v>43046.333333333336</v>
      </c>
      <c r="B7452" s="78">
        <v>4.9000000000000002E-2</v>
      </c>
    </row>
    <row r="7453" spans="1:2" x14ac:dyDescent="0.25">
      <c r="A7453" s="79">
        <v>43046.375</v>
      </c>
      <c r="B7453" s="78">
        <v>5.1999999999999998E-2</v>
      </c>
    </row>
    <row r="7454" spans="1:2" x14ac:dyDescent="0.25">
      <c r="A7454" s="79">
        <v>43046.416666666664</v>
      </c>
      <c r="B7454" s="78">
        <v>5.8000000000000003E-2</v>
      </c>
    </row>
    <row r="7455" spans="1:2" x14ac:dyDescent="0.25">
      <c r="A7455" s="79">
        <v>43046.458333333336</v>
      </c>
      <c r="B7455" s="78">
        <v>5.7000000000000002E-2</v>
      </c>
    </row>
    <row r="7456" spans="1:2" x14ac:dyDescent="0.25">
      <c r="A7456" s="79">
        <v>43046.5</v>
      </c>
      <c r="B7456" s="78">
        <v>5.2999999999999999E-2</v>
      </c>
    </row>
    <row r="7457" spans="1:2" x14ac:dyDescent="0.25">
      <c r="A7457" s="79">
        <v>43046.541666666664</v>
      </c>
      <c r="B7457" s="78">
        <v>5.0999999999999997E-2</v>
      </c>
    </row>
    <row r="7458" spans="1:2" x14ac:dyDescent="0.25">
      <c r="A7458" s="79">
        <v>43046.583333333336</v>
      </c>
      <c r="B7458" s="78">
        <v>5.1999999999999998E-2</v>
      </c>
    </row>
    <row r="7459" spans="1:2" x14ac:dyDescent="0.25">
      <c r="A7459" s="79">
        <v>43046.625</v>
      </c>
      <c r="B7459" s="78">
        <v>6.3E-2</v>
      </c>
    </row>
    <row r="7460" spans="1:2" x14ac:dyDescent="0.25">
      <c r="A7460" s="79">
        <v>43046.666666666664</v>
      </c>
      <c r="B7460" s="78">
        <v>1.619</v>
      </c>
    </row>
    <row r="7461" spans="1:2" x14ac:dyDescent="0.25">
      <c r="A7461" s="79">
        <v>43046.708333333336</v>
      </c>
      <c r="B7461" s="78">
        <v>4.0890000000000004</v>
      </c>
    </row>
    <row r="7462" spans="1:2" x14ac:dyDescent="0.25">
      <c r="A7462" s="79">
        <v>43046.75</v>
      </c>
      <c r="B7462" s="78">
        <v>4.1189999999999998</v>
      </c>
    </row>
    <row r="7463" spans="1:2" x14ac:dyDescent="0.25">
      <c r="A7463" s="79">
        <v>43046.791666666664</v>
      </c>
      <c r="B7463" s="78">
        <v>4.1349999999999998</v>
      </c>
    </row>
    <row r="7464" spans="1:2" x14ac:dyDescent="0.25">
      <c r="A7464" s="79">
        <v>43046.833333333336</v>
      </c>
      <c r="B7464" s="78">
        <v>4.1529999999999996</v>
      </c>
    </row>
    <row r="7465" spans="1:2" x14ac:dyDescent="0.25">
      <c r="A7465" s="79">
        <v>43046.875</v>
      </c>
      <c r="B7465" s="78">
        <v>4.1130000000000004</v>
      </c>
    </row>
    <row r="7466" spans="1:2" x14ac:dyDescent="0.25">
      <c r="A7466" s="79">
        <v>43046.916666666664</v>
      </c>
      <c r="B7466" s="78">
        <v>4.1050000000000004</v>
      </c>
    </row>
    <row r="7467" spans="1:2" x14ac:dyDescent="0.25">
      <c r="A7467" s="79">
        <v>43046.958333333336</v>
      </c>
      <c r="B7467" s="78">
        <v>4.1029999999999998</v>
      </c>
    </row>
    <row r="7468" spans="1:2" x14ac:dyDescent="0.25">
      <c r="A7468" s="77">
        <v>43047</v>
      </c>
      <c r="B7468" s="78">
        <v>4.117</v>
      </c>
    </row>
    <row r="7469" spans="1:2" x14ac:dyDescent="0.25">
      <c r="A7469" s="79">
        <v>43047.041666666664</v>
      </c>
      <c r="B7469" s="78">
        <v>4.1159999999999997</v>
      </c>
    </row>
    <row r="7470" spans="1:2" x14ac:dyDescent="0.25">
      <c r="A7470" s="79">
        <v>43047.083333333336</v>
      </c>
      <c r="B7470" s="78">
        <v>4.1180000000000003</v>
      </c>
    </row>
    <row r="7471" spans="1:2" x14ac:dyDescent="0.25">
      <c r="A7471" s="79">
        <v>43047.125</v>
      </c>
      <c r="B7471" s="78">
        <v>4.125</v>
      </c>
    </row>
    <row r="7472" spans="1:2" x14ac:dyDescent="0.25">
      <c r="A7472" s="79">
        <v>43047.166666666664</v>
      </c>
      <c r="B7472" s="78">
        <v>4.1059999999999999</v>
      </c>
    </row>
    <row r="7473" spans="1:2" x14ac:dyDescent="0.25">
      <c r="A7473" s="79">
        <v>43047.208333333336</v>
      </c>
      <c r="B7473" s="78">
        <v>4.0759999999999996</v>
      </c>
    </row>
    <row r="7474" spans="1:2" x14ac:dyDescent="0.25">
      <c r="A7474" s="79">
        <v>43047.25</v>
      </c>
      <c r="B7474" s="78">
        <v>2.2120000000000002</v>
      </c>
    </row>
    <row r="7475" spans="1:2" x14ac:dyDescent="0.25">
      <c r="A7475" s="79">
        <v>43047.291666666664</v>
      </c>
      <c r="B7475" s="78">
        <v>4.8000000000000001E-2</v>
      </c>
    </row>
    <row r="7476" spans="1:2" x14ac:dyDescent="0.25">
      <c r="A7476" s="79">
        <v>43047.333333333336</v>
      </c>
      <c r="B7476" s="78">
        <v>0.05</v>
      </c>
    </row>
    <row r="7477" spans="1:2" x14ac:dyDescent="0.25">
      <c r="A7477" s="79">
        <v>43047.375</v>
      </c>
      <c r="B7477" s="78">
        <v>5.3999999999999999E-2</v>
      </c>
    </row>
    <row r="7478" spans="1:2" x14ac:dyDescent="0.25">
      <c r="A7478" s="79">
        <v>43047.416666666664</v>
      </c>
      <c r="B7478" s="78">
        <v>5.8999999999999997E-2</v>
      </c>
    </row>
    <row r="7479" spans="1:2" x14ac:dyDescent="0.25">
      <c r="A7479" s="79">
        <v>43047.458333333336</v>
      </c>
      <c r="B7479" s="78">
        <v>5.8999999999999997E-2</v>
      </c>
    </row>
    <row r="7480" spans="1:2" x14ac:dyDescent="0.25">
      <c r="A7480" s="79">
        <v>43047.5</v>
      </c>
      <c r="B7480" s="78">
        <v>5.7000000000000002E-2</v>
      </c>
    </row>
    <row r="7481" spans="1:2" x14ac:dyDescent="0.25">
      <c r="A7481" s="79">
        <v>43047.541666666664</v>
      </c>
      <c r="B7481" s="78">
        <v>5.7000000000000002E-2</v>
      </c>
    </row>
    <row r="7482" spans="1:2" x14ac:dyDescent="0.25">
      <c r="A7482" s="79">
        <v>43047.583333333336</v>
      </c>
      <c r="B7482" s="78">
        <v>5.6000000000000001E-2</v>
      </c>
    </row>
    <row r="7483" spans="1:2" x14ac:dyDescent="0.25">
      <c r="A7483" s="79">
        <v>43047.625</v>
      </c>
      <c r="B7483" s="78">
        <v>6.5000000000000002E-2</v>
      </c>
    </row>
    <row r="7484" spans="1:2" x14ac:dyDescent="0.25">
      <c r="A7484" s="79">
        <v>43047.666666666664</v>
      </c>
      <c r="B7484" s="78">
        <v>1.7629999999999999</v>
      </c>
    </row>
    <row r="7485" spans="1:2" x14ac:dyDescent="0.25">
      <c r="A7485" s="79">
        <v>43047.708333333336</v>
      </c>
      <c r="B7485" s="78">
        <v>4.1369999999999996</v>
      </c>
    </row>
    <row r="7486" spans="1:2" x14ac:dyDescent="0.25">
      <c r="A7486" s="79">
        <v>43047.75</v>
      </c>
      <c r="B7486" s="78">
        <v>4.1449999999999996</v>
      </c>
    </row>
    <row r="7487" spans="1:2" x14ac:dyDescent="0.25">
      <c r="A7487" s="79">
        <v>43047.791666666664</v>
      </c>
      <c r="B7487" s="78">
        <v>4.1609999999999996</v>
      </c>
    </row>
    <row r="7488" spans="1:2" x14ac:dyDescent="0.25">
      <c r="A7488" s="79">
        <v>43047.833333333336</v>
      </c>
      <c r="B7488" s="78">
        <v>4.1260000000000003</v>
      </c>
    </row>
    <row r="7489" spans="1:2" x14ac:dyDescent="0.25">
      <c r="A7489" s="79">
        <v>43047.875</v>
      </c>
      <c r="B7489" s="78">
        <v>4.1210000000000004</v>
      </c>
    </row>
    <row r="7490" spans="1:2" x14ac:dyDescent="0.25">
      <c r="A7490" s="79">
        <v>43047.916666666664</v>
      </c>
      <c r="B7490" s="78">
        <v>4.0890000000000004</v>
      </c>
    </row>
    <row r="7491" spans="1:2" x14ac:dyDescent="0.25">
      <c r="A7491" s="79">
        <v>43047.958333333336</v>
      </c>
      <c r="B7491" s="78">
        <v>4.0869999999999997</v>
      </c>
    </row>
    <row r="7492" spans="1:2" x14ac:dyDescent="0.25">
      <c r="A7492" s="77">
        <v>43048</v>
      </c>
      <c r="B7492" s="78">
        <v>4.1070000000000002</v>
      </c>
    </row>
    <row r="7493" spans="1:2" x14ac:dyDescent="0.25">
      <c r="A7493" s="79">
        <v>43048.041666666664</v>
      </c>
      <c r="B7493" s="78">
        <v>4.117</v>
      </c>
    </row>
    <row r="7494" spans="1:2" x14ac:dyDescent="0.25">
      <c r="A7494" s="79">
        <v>43048.083333333336</v>
      </c>
      <c r="B7494" s="78">
        <v>4.1159999999999997</v>
      </c>
    </row>
    <row r="7495" spans="1:2" x14ac:dyDescent="0.25">
      <c r="A7495" s="79">
        <v>43048.125</v>
      </c>
      <c r="B7495" s="78">
        <v>4.1180000000000003</v>
      </c>
    </row>
    <row r="7496" spans="1:2" x14ac:dyDescent="0.25">
      <c r="A7496" s="79">
        <v>43048.166666666664</v>
      </c>
      <c r="B7496" s="78">
        <v>4.101</v>
      </c>
    </row>
    <row r="7497" spans="1:2" x14ac:dyDescent="0.25">
      <c r="A7497" s="79">
        <v>43048.208333333336</v>
      </c>
      <c r="B7497" s="78">
        <v>4.0780000000000003</v>
      </c>
    </row>
    <row r="7498" spans="1:2" x14ac:dyDescent="0.25">
      <c r="A7498" s="79">
        <v>43048.25</v>
      </c>
      <c r="B7498" s="78">
        <v>2.3010000000000002</v>
      </c>
    </row>
    <row r="7499" spans="1:2" x14ac:dyDescent="0.25">
      <c r="A7499" s="79">
        <v>43048.291666666664</v>
      </c>
      <c r="B7499" s="78">
        <v>4.9000000000000002E-2</v>
      </c>
    </row>
    <row r="7500" spans="1:2" x14ac:dyDescent="0.25">
      <c r="A7500" s="79">
        <v>43048.333333333336</v>
      </c>
      <c r="B7500" s="78">
        <v>5.2999999999999999E-2</v>
      </c>
    </row>
    <row r="7501" spans="1:2" x14ac:dyDescent="0.25">
      <c r="A7501" s="79">
        <v>43048.375</v>
      </c>
      <c r="B7501" s="78">
        <v>5.3999999999999999E-2</v>
      </c>
    </row>
    <row r="7502" spans="1:2" x14ac:dyDescent="0.25">
      <c r="A7502" s="79">
        <v>43048.416666666664</v>
      </c>
      <c r="B7502" s="78">
        <v>5.3999999999999999E-2</v>
      </c>
    </row>
    <row r="7503" spans="1:2" x14ac:dyDescent="0.25">
      <c r="A7503" s="79">
        <v>43048.458333333336</v>
      </c>
      <c r="B7503" s="78">
        <v>5.1999999999999998E-2</v>
      </c>
    </row>
    <row r="7504" spans="1:2" x14ac:dyDescent="0.25">
      <c r="A7504" s="79">
        <v>43048.5</v>
      </c>
      <c r="B7504" s="78">
        <v>5.2999999999999999E-2</v>
      </c>
    </row>
    <row r="7505" spans="1:2" x14ac:dyDescent="0.25">
      <c r="A7505" s="79">
        <v>43048.541666666664</v>
      </c>
      <c r="B7505" s="78">
        <v>5.1999999999999998E-2</v>
      </c>
    </row>
    <row r="7506" spans="1:2" x14ac:dyDescent="0.25">
      <c r="A7506" s="79">
        <v>43048.583333333336</v>
      </c>
      <c r="B7506" s="78">
        <v>5.0999999999999997E-2</v>
      </c>
    </row>
    <row r="7507" spans="1:2" x14ac:dyDescent="0.25">
      <c r="A7507" s="79">
        <v>43048.625</v>
      </c>
      <c r="B7507" s="78">
        <v>6.6000000000000003E-2</v>
      </c>
    </row>
    <row r="7508" spans="1:2" x14ac:dyDescent="0.25">
      <c r="A7508" s="79">
        <v>43048.666666666664</v>
      </c>
      <c r="B7508" s="78">
        <v>1.825</v>
      </c>
    </row>
    <row r="7509" spans="1:2" x14ac:dyDescent="0.25">
      <c r="A7509" s="79">
        <v>43048.708333333336</v>
      </c>
      <c r="B7509" s="78">
        <v>4.1189999999999998</v>
      </c>
    </row>
    <row r="7510" spans="1:2" x14ac:dyDescent="0.25">
      <c r="A7510" s="79">
        <v>43048.75</v>
      </c>
      <c r="B7510" s="78">
        <v>4.1449999999999996</v>
      </c>
    </row>
    <row r="7511" spans="1:2" x14ac:dyDescent="0.25">
      <c r="A7511" s="79">
        <v>43048.791666666664</v>
      </c>
      <c r="B7511" s="78">
        <v>4.1529999999999996</v>
      </c>
    </row>
    <row r="7512" spans="1:2" x14ac:dyDescent="0.25">
      <c r="A7512" s="79">
        <v>43048.833333333336</v>
      </c>
      <c r="B7512" s="78">
        <v>4.1459999999999999</v>
      </c>
    </row>
    <row r="7513" spans="1:2" x14ac:dyDescent="0.25">
      <c r="A7513" s="79">
        <v>43048.875</v>
      </c>
      <c r="B7513" s="78">
        <v>4.109</v>
      </c>
    </row>
    <row r="7514" spans="1:2" x14ac:dyDescent="0.25">
      <c r="A7514" s="79">
        <v>43048.916666666664</v>
      </c>
      <c r="B7514" s="78">
        <v>4.0919999999999996</v>
      </c>
    </row>
    <row r="7515" spans="1:2" x14ac:dyDescent="0.25">
      <c r="A7515" s="79">
        <v>43048.958333333336</v>
      </c>
      <c r="B7515" s="78">
        <v>4.08</v>
      </c>
    </row>
    <row r="7516" spans="1:2" x14ac:dyDescent="0.25">
      <c r="A7516" s="77">
        <v>43049</v>
      </c>
      <c r="B7516" s="78">
        <v>4.1050000000000004</v>
      </c>
    </row>
    <row r="7517" spans="1:2" x14ac:dyDescent="0.25">
      <c r="A7517" s="79">
        <v>43049.041666666664</v>
      </c>
      <c r="B7517" s="78">
        <v>4.12</v>
      </c>
    </row>
    <row r="7518" spans="1:2" x14ac:dyDescent="0.25">
      <c r="A7518" s="79">
        <v>43049.083333333336</v>
      </c>
      <c r="B7518" s="78">
        <v>4.125</v>
      </c>
    </row>
    <row r="7519" spans="1:2" x14ac:dyDescent="0.25">
      <c r="A7519" s="79">
        <v>43049.125</v>
      </c>
      <c r="B7519" s="78">
        <v>4.1310000000000002</v>
      </c>
    </row>
    <row r="7520" spans="1:2" x14ac:dyDescent="0.25">
      <c r="A7520" s="79">
        <v>43049.166666666664</v>
      </c>
      <c r="B7520" s="78">
        <v>4.0970000000000004</v>
      </c>
    </row>
    <row r="7521" spans="1:2" x14ac:dyDescent="0.25">
      <c r="A7521" s="79">
        <v>43049.208333333336</v>
      </c>
      <c r="B7521" s="78">
        <v>4.0750000000000002</v>
      </c>
    </row>
    <row r="7522" spans="1:2" x14ac:dyDescent="0.25">
      <c r="A7522" s="79">
        <v>43049.25</v>
      </c>
      <c r="B7522" s="78">
        <v>2.4279999999999999</v>
      </c>
    </row>
    <row r="7523" spans="1:2" x14ac:dyDescent="0.25">
      <c r="A7523" s="79">
        <v>43049.291666666664</v>
      </c>
      <c r="B7523" s="78">
        <v>4.9000000000000002E-2</v>
      </c>
    </row>
    <row r="7524" spans="1:2" x14ac:dyDescent="0.25">
      <c r="A7524" s="79">
        <v>43049.333333333336</v>
      </c>
      <c r="B7524" s="78">
        <v>5.0999999999999997E-2</v>
      </c>
    </row>
    <row r="7525" spans="1:2" x14ac:dyDescent="0.25">
      <c r="A7525" s="79">
        <v>43049.375</v>
      </c>
      <c r="B7525" s="78">
        <v>5.1999999999999998E-2</v>
      </c>
    </row>
    <row r="7526" spans="1:2" x14ac:dyDescent="0.25">
      <c r="A7526" s="79">
        <v>43049.416666666664</v>
      </c>
      <c r="B7526" s="78">
        <v>5.1999999999999998E-2</v>
      </c>
    </row>
    <row r="7527" spans="1:2" x14ac:dyDescent="0.25">
      <c r="A7527" s="79">
        <v>43049.458333333336</v>
      </c>
      <c r="B7527" s="78">
        <v>5.8999999999999997E-2</v>
      </c>
    </row>
    <row r="7528" spans="1:2" x14ac:dyDescent="0.25">
      <c r="A7528" s="79">
        <v>43049.5</v>
      </c>
      <c r="B7528" s="78">
        <v>5.3999999999999999E-2</v>
      </c>
    </row>
    <row r="7529" spans="1:2" x14ac:dyDescent="0.25">
      <c r="A7529" s="79">
        <v>43049.541666666664</v>
      </c>
      <c r="B7529" s="78">
        <v>0.05</v>
      </c>
    </row>
    <row r="7530" spans="1:2" x14ac:dyDescent="0.25">
      <c r="A7530" s="79">
        <v>43049.583333333336</v>
      </c>
      <c r="B7530" s="78">
        <v>0.05</v>
      </c>
    </row>
    <row r="7531" spans="1:2" x14ac:dyDescent="0.25">
      <c r="A7531" s="79">
        <v>43049.625</v>
      </c>
      <c r="B7531" s="78">
        <v>6.5000000000000002E-2</v>
      </c>
    </row>
    <row r="7532" spans="1:2" x14ac:dyDescent="0.25">
      <c r="A7532" s="79">
        <v>43049.666666666664</v>
      </c>
      <c r="B7532" s="78">
        <v>1.889</v>
      </c>
    </row>
    <row r="7533" spans="1:2" x14ac:dyDescent="0.25">
      <c r="A7533" s="79">
        <v>43049.708333333336</v>
      </c>
      <c r="B7533" s="78">
        <v>4.109</v>
      </c>
    </row>
    <row r="7534" spans="1:2" x14ac:dyDescent="0.25">
      <c r="A7534" s="79">
        <v>43049.75</v>
      </c>
      <c r="B7534" s="78">
        <v>4.1310000000000002</v>
      </c>
    </row>
    <row r="7535" spans="1:2" x14ac:dyDescent="0.25">
      <c r="A7535" s="79">
        <v>43049.791666666664</v>
      </c>
      <c r="B7535" s="78">
        <v>4.1369999999999996</v>
      </c>
    </row>
    <row r="7536" spans="1:2" x14ac:dyDescent="0.25">
      <c r="A7536" s="79">
        <v>43049.833333333336</v>
      </c>
      <c r="B7536" s="78">
        <v>4.1470000000000002</v>
      </c>
    </row>
    <row r="7537" spans="1:2" x14ac:dyDescent="0.25">
      <c r="A7537" s="79">
        <v>43049.875</v>
      </c>
      <c r="B7537" s="78">
        <v>4.101</v>
      </c>
    </row>
    <row r="7538" spans="1:2" x14ac:dyDescent="0.25">
      <c r="A7538" s="79">
        <v>43049.916666666664</v>
      </c>
      <c r="B7538" s="78">
        <v>4.0919999999999996</v>
      </c>
    </row>
    <row r="7539" spans="1:2" x14ac:dyDescent="0.25">
      <c r="A7539" s="79">
        <v>43049.958333333336</v>
      </c>
      <c r="B7539" s="78">
        <v>4.1059999999999999</v>
      </c>
    </row>
    <row r="7540" spans="1:2" x14ac:dyDescent="0.25">
      <c r="A7540" s="77">
        <v>43050</v>
      </c>
      <c r="B7540" s="78">
        <v>4.1280000000000001</v>
      </c>
    </row>
    <row r="7541" spans="1:2" x14ac:dyDescent="0.25">
      <c r="A7541" s="79">
        <v>43050.041666666664</v>
      </c>
      <c r="B7541" s="78">
        <v>4.1509999999999998</v>
      </c>
    </row>
    <row r="7542" spans="1:2" x14ac:dyDescent="0.25">
      <c r="A7542" s="79">
        <v>43050.083333333336</v>
      </c>
      <c r="B7542" s="78">
        <v>4.1580000000000004</v>
      </c>
    </row>
    <row r="7543" spans="1:2" x14ac:dyDescent="0.25">
      <c r="A7543" s="79">
        <v>43050.125</v>
      </c>
      <c r="B7543" s="78">
        <v>4.1529999999999996</v>
      </c>
    </row>
    <row r="7544" spans="1:2" x14ac:dyDescent="0.25">
      <c r="A7544" s="79">
        <v>43050.166666666664</v>
      </c>
      <c r="B7544" s="78">
        <v>4.1459999999999999</v>
      </c>
    </row>
    <row r="7545" spans="1:2" x14ac:dyDescent="0.25">
      <c r="A7545" s="79">
        <v>43050.208333333336</v>
      </c>
      <c r="B7545" s="78">
        <v>4.1379999999999999</v>
      </c>
    </row>
    <row r="7546" spans="1:2" x14ac:dyDescent="0.25">
      <c r="A7546" s="79">
        <v>43050.25</v>
      </c>
      <c r="B7546" s="78">
        <v>2.5259999999999998</v>
      </c>
    </row>
    <row r="7547" spans="1:2" x14ac:dyDescent="0.25">
      <c r="A7547" s="79">
        <v>43050.291666666664</v>
      </c>
      <c r="B7547" s="78">
        <v>4.5999999999999999E-2</v>
      </c>
    </row>
    <row r="7548" spans="1:2" x14ac:dyDescent="0.25">
      <c r="A7548" s="79">
        <v>43050.333333333336</v>
      </c>
      <c r="B7548" s="78">
        <v>4.4999999999999998E-2</v>
      </c>
    </row>
    <row r="7549" spans="1:2" x14ac:dyDescent="0.25">
      <c r="A7549" s="79">
        <v>43050.375</v>
      </c>
      <c r="B7549" s="78">
        <v>4.7E-2</v>
      </c>
    </row>
    <row r="7550" spans="1:2" x14ac:dyDescent="0.25">
      <c r="A7550" s="79">
        <v>43050.416666666664</v>
      </c>
      <c r="B7550" s="78">
        <v>0.05</v>
      </c>
    </row>
    <row r="7551" spans="1:2" x14ac:dyDescent="0.25">
      <c r="A7551" s="79">
        <v>43050.458333333336</v>
      </c>
      <c r="B7551" s="78">
        <v>4.7E-2</v>
      </c>
    </row>
    <row r="7552" spans="1:2" x14ac:dyDescent="0.25">
      <c r="A7552" s="79">
        <v>43050.5</v>
      </c>
      <c r="B7552" s="78">
        <v>4.8000000000000001E-2</v>
      </c>
    </row>
    <row r="7553" spans="1:2" x14ac:dyDescent="0.25">
      <c r="A7553" s="79">
        <v>43050.541666666664</v>
      </c>
      <c r="B7553" s="78">
        <v>4.8000000000000001E-2</v>
      </c>
    </row>
    <row r="7554" spans="1:2" x14ac:dyDescent="0.25">
      <c r="A7554" s="79">
        <v>43050.583333333336</v>
      </c>
      <c r="B7554" s="78">
        <v>4.8000000000000001E-2</v>
      </c>
    </row>
    <row r="7555" spans="1:2" x14ac:dyDescent="0.25">
      <c r="A7555" s="79">
        <v>43050.625</v>
      </c>
      <c r="B7555" s="78">
        <v>5.7000000000000002E-2</v>
      </c>
    </row>
    <row r="7556" spans="1:2" x14ac:dyDescent="0.25">
      <c r="A7556" s="79">
        <v>43050.666666666664</v>
      </c>
      <c r="B7556" s="78">
        <v>1.9570000000000001</v>
      </c>
    </row>
    <row r="7557" spans="1:2" x14ac:dyDescent="0.25">
      <c r="A7557" s="79">
        <v>43050.708333333336</v>
      </c>
      <c r="B7557" s="78">
        <v>4.1059999999999999</v>
      </c>
    </row>
    <row r="7558" spans="1:2" x14ac:dyDescent="0.25">
      <c r="A7558" s="79">
        <v>43050.75</v>
      </c>
      <c r="B7558" s="78">
        <v>4.1260000000000003</v>
      </c>
    </row>
    <row r="7559" spans="1:2" x14ac:dyDescent="0.25">
      <c r="A7559" s="79">
        <v>43050.791666666664</v>
      </c>
      <c r="B7559" s="78">
        <v>4.1260000000000003</v>
      </c>
    </row>
    <row r="7560" spans="1:2" x14ac:dyDescent="0.25">
      <c r="A7560" s="79">
        <v>43050.833333333336</v>
      </c>
      <c r="B7560" s="78">
        <v>4.1349999999999998</v>
      </c>
    </row>
    <row r="7561" spans="1:2" x14ac:dyDescent="0.25">
      <c r="A7561" s="79">
        <v>43050.875</v>
      </c>
      <c r="B7561" s="78">
        <v>4.0990000000000002</v>
      </c>
    </row>
    <row r="7562" spans="1:2" x14ac:dyDescent="0.25">
      <c r="A7562" s="79">
        <v>43050.916666666664</v>
      </c>
      <c r="B7562" s="78">
        <v>4.0979999999999999</v>
      </c>
    </row>
    <row r="7563" spans="1:2" x14ac:dyDescent="0.25">
      <c r="A7563" s="79">
        <v>43050.958333333336</v>
      </c>
      <c r="B7563" s="78">
        <v>4.0810000000000004</v>
      </c>
    </row>
    <row r="7564" spans="1:2" x14ac:dyDescent="0.25">
      <c r="A7564" s="77">
        <v>43051</v>
      </c>
      <c r="B7564" s="78">
        <v>4.109</v>
      </c>
    </row>
    <row r="7565" spans="1:2" x14ac:dyDescent="0.25">
      <c r="A7565" s="79">
        <v>43051.041666666664</v>
      </c>
      <c r="B7565" s="78">
        <v>4.1189999999999998</v>
      </c>
    </row>
    <row r="7566" spans="1:2" x14ac:dyDescent="0.25">
      <c r="A7566" s="79">
        <v>43051.083333333336</v>
      </c>
      <c r="B7566" s="78">
        <v>4.1340000000000003</v>
      </c>
    </row>
    <row r="7567" spans="1:2" x14ac:dyDescent="0.25">
      <c r="A7567" s="79">
        <v>43051.125</v>
      </c>
      <c r="B7567" s="78">
        <v>4.133</v>
      </c>
    </row>
    <row r="7568" spans="1:2" x14ac:dyDescent="0.25">
      <c r="A7568" s="79">
        <v>43051.166666666664</v>
      </c>
      <c r="B7568" s="78">
        <v>4.12</v>
      </c>
    </row>
    <row r="7569" spans="1:2" x14ac:dyDescent="0.25">
      <c r="A7569" s="79">
        <v>43051.208333333336</v>
      </c>
      <c r="B7569" s="78">
        <v>4.1109999999999998</v>
      </c>
    </row>
    <row r="7570" spans="1:2" x14ac:dyDescent="0.25">
      <c r="A7570" s="79">
        <v>43051.25</v>
      </c>
      <c r="B7570" s="78">
        <v>2.633</v>
      </c>
    </row>
    <row r="7571" spans="1:2" x14ac:dyDescent="0.25">
      <c r="A7571" s="79">
        <v>43051.291666666664</v>
      </c>
      <c r="B7571" s="78">
        <v>4.2000000000000003E-2</v>
      </c>
    </row>
    <row r="7572" spans="1:2" x14ac:dyDescent="0.25">
      <c r="A7572" s="79">
        <v>43051.333333333336</v>
      </c>
      <c r="B7572" s="78">
        <v>4.4999999999999998E-2</v>
      </c>
    </row>
    <row r="7573" spans="1:2" x14ac:dyDescent="0.25">
      <c r="A7573" s="79">
        <v>43051.375</v>
      </c>
      <c r="B7573" s="78">
        <v>4.9000000000000002E-2</v>
      </c>
    </row>
    <row r="7574" spans="1:2" x14ac:dyDescent="0.25">
      <c r="A7574" s="79">
        <v>43051.416666666664</v>
      </c>
      <c r="B7574" s="78">
        <v>4.7E-2</v>
      </c>
    </row>
    <row r="7575" spans="1:2" x14ac:dyDescent="0.25">
      <c r="A7575" s="79">
        <v>43051.458333333336</v>
      </c>
      <c r="B7575" s="78">
        <v>4.7E-2</v>
      </c>
    </row>
    <row r="7576" spans="1:2" x14ac:dyDescent="0.25">
      <c r="A7576" s="79">
        <v>43051.5</v>
      </c>
      <c r="B7576" s="78">
        <v>4.5999999999999999E-2</v>
      </c>
    </row>
    <row r="7577" spans="1:2" x14ac:dyDescent="0.25">
      <c r="A7577" s="79">
        <v>43051.541666666664</v>
      </c>
      <c r="B7577" s="78">
        <v>4.4999999999999998E-2</v>
      </c>
    </row>
    <row r="7578" spans="1:2" x14ac:dyDescent="0.25">
      <c r="A7578" s="79">
        <v>43051.583333333336</v>
      </c>
      <c r="B7578" s="78">
        <v>4.4999999999999998E-2</v>
      </c>
    </row>
    <row r="7579" spans="1:2" x14ac:dyDescent="0.25">
      <c r="A7579" s="79">
        <v>43051.625</v>
      </c>
      <c r="B7579" s="78">
        <v>5.7000000000000002E-2</v>
      </c>
    </row>
    <row r="7580" spans="1:2" x14ac:dyDescent="0.25">
      <c r="A7580" s="79">
        <v>43051.666666666664</v>
      </c>
      <c r="B7580" s="78">
        <v>2.0219999999999998</v>
      </c>
    </row>
    <row r="7581" spans="1:2" x14ac:dyDescent="0.25">
      <c r="A7581" s="79">
        <v>43051.708333333336</v>
      </c>
      <c r="B7581" s="78">
        <v>4.1020000000000003</v>
      </c>
    </row>
    <row r="7582" spans="1:2" x14ac:dyDescent="0.25">
      <c r="A7582" s="79">
        <v>43051.75</v>
      </c>
      <c r="B7582" s="78">
        <v>4.1079999999999997</v>
      </c>
    </row>
    <row r="7583" spans="1:2" x14ac:dyDescent="0.25">
      <c r="A7583" s="79">
        <v>43051.791666666664</v>
      </c>
      <c r="B7583" s="78">
        <v>4.1079999999999997</v>
      </c>
    </row>
    <row r="7584" spans="1:2" x14ac:dyDescent="0.25">
      <c r="A7584" s="79">
        <v>43051.833333333336</v>
      </c>
      <c r="B7584" s="78">
        <v>4.1159999999999997</v>
      </c>
    </row>
    <row r="7585" spans="1:2" x14ac:dyDescent="0.25">
      <c r="A7585" s="79">
        <v>43051.875</v>
      </c>
      <c r="B7585" s="78">
        <v>4.133</v>
      </c>
    </row>
    <row r="7586" spans="1:2" x14ac:dyDescent="0.25">
      <c r="A7586" s="79">
        <v>43051.916666666664</v>
      </c>
      <c r="B7586" s="78">
        <v>4.1230000000000002</v>
      </c>
    </row>
    <row r="7587" spans="1:2" x14ac:dyDescent="0.25">
      <c r="A7587" s="79">
        <v>43051.958333333336</v>
      </c>
      <c r="B7587" s="78">
        <v>4.1340000000000003</v>
      </c>
    </row>
    <row r="7588" spans="1:2" x14ac:dyDescent="0.25">
      <c r="A7588" s="77">
        <v>43052</v>
      </c>
      <c r="B7588" s="78">
        <v>4.1539999999999999</v>
      </c>
    </row>
    <row r="7589" spans="1:2" x14ac:dyDescent="0.25">
      <c r="A7589" s="79">
        <v>43052.041666666664</v>
      </c>
      <c r="B7589" s="78">
        <v>4.1639999999999997</v>
      </c>
    </row>
    <row r="7590" spans="1:2" x14ac:dyDescent="0.25">
      <c r="A7590" s="79">
        <v>43052.083333333336</v>
      </c>
      <c r="B7590" s="78">
        <v>4.1710000000000003</v>
      </c>
    </row>
    <row r="7591" spans="1:2" x14ac:dyDescent="0.25">
      <c r="A7591" s="79">
        <v>43052.125</v>
      </c>
      <c r="B7591" s="78">
        <v>4.1719999999999997</v>
      </c>
    </row>
    <row r="7592" spans="1:2" x14ac:dyDescent="0.25">
      <c r="A7592" s="79">
        <v>43052.166666666664</v>
      </c>
      <c r="B7592" s="78">
        <v>4.1550000000000002</v>
      </c>
    </row>
    <row r="7593" spans="1:2" x14ac:dyDescent="0.25">
      <c r="A7593" s="79">
        <v>43052.208333333336</v>
      </c>
      <c r="B7593" s="78">
        <v>4.1230000000000002</v>
      </c>
    </row>
    <row r="7594" spans="1:2" x14ac:dyDescent="0.25">
      <c r="A7594" s="79">
        <v>43052.25</v>
      </c>
      <c r="B7594" s="78">
        <v>2.7040000000000002</v>
      </c>
    </row>
    <row r="7595" spans="1:2" x14ac:dyDescent="0.25">
      <c r="A7595" s="79">
        <v>43052.291666666664</v>
      </c>
      <c r="B7595" s="78">
        <v>4.8000000000000001E-2</v>
      </c>
    </row>
    <row r="7596" spans="1:2" x14ac:dyDescent="0.25">
      <c r="A7596" s="79">
        <v>43052.333333333336</v>
      </c>
      <c r="B7596" s="78">
        <v>0.05</v>
      </c>
    </row>
    <row r="7597" spans="1:2" x14ac:dyDescent="0.25">
      <c r="A7597" s="79">
        <v>43052.375</v>
      </c>
      <c r="B7597" s="78">
        <v>5.0999999999999997E-2</v>
      </c>
    </row>
    <row r="7598" spans="1:2" x14ac:dyDescent="0.25">
      <c r="A7598" s="79">
        <v>43052.416666666664</v>
      </c>
      <c r="B7598" s="78">
        <v>5.1999999999999998E-2</v>
      </c>
    </row>
    <row r="7599" spans="1:2" x14ac:dyDescent="0.25">
      <c r="A7599" s="79">
        <v>43052.458333333336</v>
      </c>
      <c r="B7599" s="78">
        <v>5.3999999999999999E-2</v>
      </c>
    </row>
    <row r="7600" spans="1:2" x14ac:dyDescent="0.25">
      <c r="A7600" s="79">
        <v>43052.5</v>
      </c>
      <c r="B7600" s="78">
        <v>5.3999999999999999E-2</v>
      </c>
    </row>
    <row r="7601" spans="1:2" x14ac:dyDescent="0.25">
      <c r="A7601" s="79">
        <v>43052.541666666664</v>
      </c>
      <c r="B7601" s="78">
        <v>5.5E-2</v>
      </c>
    </row>
    <row r="7602" spans="1:2" x14ac:dyDescent="0.25">
      <c r="A7602" s="79">
        <v>43052.583333333336</v>
      </c>
      <c r="B7602" s="78">
        <v>5.3999999999999999E-2</v>
      </c>
    </row>
    <row r="7603" spans="1:2" x14ac:dyDescent="0.25">
      <c r="A7603" s="79">
        <v>43052.625</v>
      </c>
      <c r="B7603" s="78">
        <v>6.9000000000000006E-2</v>
      </c>
    </row>
    <row r="7604" spans="1:2" x14ac:dyDescent="0.25">
      <c r="A7604" s="79">
        <v>43052.666666666664</v>
      </c>
      <c r="B7604" s="78">
        <v>2.0960000000000001</v>
      </c>
    </row>
    <row r="7605" spans="1:2" x14ac:dyDescent="0.25">
      <c r="A7605" s="79">
        <v>43052.708333333336</v>
      </c>
      <c r="B7605" s="78">
        <v>4.0960000000000001</v>
      </c>
    </row>
    <row r="7606" spans="1:2" x14ac:dyDescent="0.25">
      <c r="A7606" s="79">
        <v>43052.75</v>
      </c>
      <c r="B7606" s="78">
        <v>4.1159999999999997</v>
      </c>
    </row>
    <row r="7607" spans="1:2" x14ac:dyDescent="0.25">
      <c r="A7607" s="79">
        <v>43052.791666666664</v>
      </c>
      <c r="B7607" s="78">
        <v>4.125</v>
      </c>
    </row>
    <row r="7608" spans="1:2" x14ac:dyDescent="0.25">
      <c r="A7608" s="79">
        <v>43052.833333333336</v>
      </c>
      <c r="B7608" s="78">
        <v>4.1349999999999998</v>
      </c>
    </row>
    <row r="7609" spans="1:2" x14ac:dyDescent="0.25">
      <c r="A7609" s="79">
        <v>43052.875</v>
      </c>
      <c r="B7609" s="78">
        <v>4.109</v>
      </c>
    </row>
    <row r="7610" spans="1:2" x14ac:dyDescent="0.25">
      <c r="A7610" s="79">
        <v>43052.916666666664</v>
      </c>
      <c r="B7610" s="78">
        <v>4.1120000000000001</v>
      </c>
    </row>
    <row r="7611" spans="1:2" x14ac:dyDescent="0.25">
      <c r="A7611" s="79">
        <v>43052.958333333336</v>
      </c>
      <c r="B7611" s="78">
        <v>4.1159999999999997</v>
      </c>
    </row>
    <row r="7612" spans="1:2" x14ac:dyDescent="0.25">
      <c r="A7612" s="77">
        <v>43053</v>
      </c>
      <c r="B7612" s="78">
        <v>4.125</v>
      </c>
    </row>
    <row r="7613" spans="1:2" x14ac:dyDescent="0.25">
      <c r="A7613" s="79">
        <v>43053.041666666664</v>
      </c>
      <c r="B7613" s="78">
        <v>4.13</v>
      </c>
    </row>
    <row r="7614" spans="1:2" x14ac:dyDescent="0.25">
      <c r="A7614" s="79">
        <v>43053.083333333336</v>
      </c>
      <c r="B7614" s="78">
        <v>4.1349999999999998</v>
      </c>
    </row>
    <row r="7615" spans="1:2" x14ac:dyDescent="0.25">
      <c r="A7615" s="79">
        <v>43053.125</v>
      </c>
      <c r="B7615" s="78">
        <v>4.1369999999999996</v>
      </c>
    </row>
    <row r="7616" spans="1:2" x14ac:dyDescent="0.25">
      <c r="A7616" s="79">
        <v>43053.166666666664</v>
      </c>
      <c r="B7616" s="78">
        <v>4.1189999999999998</v>
      </c>
    </row>
    <row r="7617" spans="1:2" x14ac:dyDescent="0.25">
      <c r="A7617" s="79">
        <v>43053.208333333336</v>
      </c>
      <c r="B7617" s="78">
        <v>4.085</v>
      </c>
    </row>
    <row r="7618" spans="1:2" x14ac:dyDescent="0.25">
      <c r="A7618" s="79">
        <v>43053.25</v>
      </c>
      <c r="B7618" s="78">
        <v>2.2469999999999999</v>
      </c>
    </row>
    <row r="7619" spans="1:2" x14ac:dyDescent="0.25">
      <c r="A7619" s="79">
        <v>43053.291666666664</v>
      </c>
      <c r="B7619" s="78">
        <v>4.8000000000000001E-2</v>
      </c>
    </row>
    <row r="7620" spans="1:2" x14ac:dyDescent="0.25">
      <c r="A7620" s="79">
        <v>43053.333333333336</v>
      </c>
      <c r="B7620" s="78">
        <v>0.05</v>
      </c>
    </row>
    <row r="7621" spans="1:2" x14ac:dyDescent="0.25">
      <c r="A7621" s="79">
        <v>43053.375</v>
      </c>
      <c r="B7621" s="78">
        <v>5.2999999999999999E-2</v>
      </c>
    </row>
    <row r="7622" spans="1:2" x14ac:dyDescent="0.25">
      <c r="A7622" s="79">
        <v>43053.416666666664</v>
      </c>
      <c r="B7622" s="78">
        <v>5.8000000000000003E-2</v>
      </c>
    </row>
    <row r="7623" spans="1:2" x14ac:dyDescent="0.25">
      <c r="A7623" s="79">
        <v>43053.458333333336</v>
      </c>
      <c r="B7623" s="78">
        <v>5.7000000000000002E-2</v>
      </c>
    </row>
    <row r="7624" spans="1:2" x14ac:dyDescent="0.25">
      <c r="A7624" s="79">
        <v>43053.5</v>
      </c>
      <c r="B7624" s="78">
        <v>5.3999999999999999E-2</v>
      </c>
    </row>
    <row r="7625" spans="1:2" x14ac:dyDescent="0.25">
      <c r="A7625" s="79">
        <v>43053.541666666664</v>
      </c>
      <c r="B7625" s="78">
        <v>5.0999999999999997E-2</v>
      </c>
    </row>
    <row r="7626" spans="1:2" x14ac:dyDescent="0.25">
      <c r="A7626" s="79">
        <v>43053.583333333336</v>
      </c>
      <c r="B7626" s="78">
        <v>5.1999999999999998E-2</v>
      </c>
    </row>
    <row r="7627" spans="1:2" x14ac:dyDescent="0.25">
      <c r="A7627" s="79">
        <v>43053.625</v>
      </c>
      <c r="B7627" s="78">
        <v>6.4000000000000001E-2</v>
      </c>
    </row>
    <row r="7628" spans="1:2" x14ac:dyDescent="0.25">
      <c r="A7628" s="79">
        <v>43053.666666666664</v>
      </c>
      <c r="B7628" s="78">
        <v>1.7370000000000001</v>
      </c>
    </row>
    <row r="7629" spans="1:2" x14ac:dyDescent="0.25">
      <c r="A7629" s="79">
        <v>43053.708333333336</v>
      </c>
      <c r="B7629" s="78">
        <v>4.0890000000000004</v>
      </c>
    </row>
    <row r="7630" spans="1:2" x14ac:dyDescent="0.25">
      <c r="A7630" s="79">
        <v>43053.75</v>
      </c>
      <c r="B7630" s="78">
        <v>4.1189999999999998</v>
      </c>
    </row>
    <row r="7631" spans="1:2" x14ac:dyDescent="0.25">
      <c r="A7631" s="79">
        <v>43053.791666666664</v>
      </c>
      <c r="B7631" s="78">
        <v>4.1340000000000003</v>
      </c>
    </row>
    <row r="7632" spans="1:2" x14ac:dyDescent="0.25">
      <c r="A7632" s="79">
        <v>43053.833333333336</v>
      </c>
      <c r="B7632" s="78">
        <v>4.1529999999999996</v>
      </c>
    </row>
    <row r="7633" spans="1:2" x14ac:dyDescent="0.25">
      <c r="A7633" s="79">
        <v>43053.875</v>
      </c>
      <c r="B7633" s="78">
        <v>4.1130000000000004</v>
      </c>
    </row>
    <row r="7634" spans="1:2" x14ac:dyDescent="0.25">
      <c r="A7634" s="79">
        <v>43053.916666666664</v>
      </c>
      <c r="B7634" s="78">
        <v>4.1050000000000004</v>
      </c>
    </row>
    <row r="7635" spans="1:2" x14ac:dyDescent="0.25">
      <c r="A7635" s="79">
        <v>43053.958333333336</v>
      </c>
      <c r="B7635" s="78">
        <v>4.1029999999999998</v>
      </c>
    </row>
    <row r="7636" spans="1:2" x14ac:dyDescent="0.25">
      <c r="A7636" s="77">
        <v>43054</v>
      </c>
      <c r="B7636" s="78">
        <v>4.1369999999999996</v>
      </c>
    </row>
    <row r="7637" spans="1:2" x14ac:dyDescent="0.25">
      <c r="A7637" s="79">
        <v>43054.041666666664</v>
      </c>
      <c r="B7637" s="78">
        <v>4.1070000000000002</v>
      </c>
    </row>
    <row r="7638" spans="1:2" x14ac:dyDescent="0.25">
      <c r="A7638" s="79">
        <v>43054.083333333336</v>
      </c>
      <c r="B7638" s="78">
        <v>4.1020000000000003</v>
      </c>
    </row>
    <row r="7639" spans="1:2" x14ac:dyDescent="0.25">
      <c r="A7639" s="79">
        <v>43054.125</v>
      </c>
      <c r="B7639" s="78">
        <v>4.1050000000000004</v>
      </c>
    </row>
    <row r="7640" spans="1:2" x14ac:dyDescent="0.25">
      <c r="A7640" s="79">
        <v>43054.166666666664</v>
      </c>
      <c r="B7640" s="78">
        <v>4.0890000000000004</v>
      </c>
    </row>
    <row r="7641" spans="1:2" x14ac:dyDescent="0.25">
      <c r="A7641" s="79">
        <v>43054.208333333336</v>
      </c>
      <c r="B7641" s="78">
        <v>4.0810000000000004</v>
      </c>
    </row>
    <row r="7642" spans="1:2" x14ac:dyDescent="0.25">
      <c r="A7642" s="79">
        <v>43054.25</v>
      </c>
      <c r="B7642" s="78">
        <v>2.9260000000000002</v>
      </c>
    </row>
    <row r="7643" spans="1:2" x14ac:dyDescent="0.25">
      <c r="A7643" s="79">
        <v>43054.291666666664</v>
      </c>
      <c r="B7643" s="78">
        <v>4.9000000000000002E-2</v>
      </c>
    </row>
    <row r="7644" spans="1:2" x14ac:dyDescent="0.25">
      <c r="A7644" s="79">
        <v>43054.333333333336</v>
      </c>
      <c r="B7644" s="78">
        <v>5.0999999999999997E-2</v>
      </c>
    </row>
    <row r="7645" spans="1:2" x14ac:dyDescent="0.25">
      <c r="A7645" s="79">
        <v>43054.375</v>
      </c>
      <c r="B7645" s="78">
        <v>5.5E-2</v>
      </c>
    </row>
    <row r="7646" spans="1:2" x14ac:dyDescent="0.25">
      <c r="A7646" s="79">
        <v>43054.416666666664</v>
      </c>
      <c r="B7646" s="78">
        <v>5.7000000000000002E-2</v>
      </c>
    </row>
    <row r="7647" spans="1:2" x14ac:dyDescent="0.25">
      <c r="A7647" s="79">
        <v>43054.458333333336</v>
      </c>
      <c r="B7647" s="78">
        <v>5.7000000000000002E-2</v>
      </c>
    </row>
    <row r="7648" spans="1:2" x14ac:dyDescent="0.25">
      <c r="A7648" s="79">
        <v>43054.5</v>
      </c>
      <c r="B7648" s="78">
        <v>5.8000000000000003E-2</v>
      </c>
    </row>
    <row r="7649" spans="1:2" x14ac:dyDescent="0.25">
      <c r="A7649" s="79">
        <v>43054.541666666664</v>
      </c>
      <c r="B7649" s="78">
        <v>5.7000000000000002E-2</v>
      </c>
    </row>
    <row r="7650" spans="1:2" x14ac:dyDescent="0.25">
      <c r="A7650" s="79">
        <v>43054.583333333336</v>
      </c>
      <c r="B7650" s="78">
        <v>5.7000000000000002E-2</v>
      </c>
    </row>
    <row r="7651" spans="1:2" x14ac:dyDescent="0.25">
      <c r="A7651" s="79">
        <v>43054.625</v>
      </c>
      <c r="B7651" s="78">
        <v>7.2999999999999995E-2</v>
      </c>
    </row>
    <row r="7652" spans="1:2" x14ac:dyDescent="0.25">
      <c r="A7652" s="79">
        <v>43054.666666666664</v>
      </c>
      <c r="B7652" s="78">
        <v>2.2989999999999999</v>
      </c>
    </row>
    <row r="7653" spans="1:2" x14ac:dyDescent="0.25">
      <c r="A7653" s="79">
        <v>43054.708333333336</v>
      </c>
      <c r="B7653" s="78">
        <v>4.085</v>
      </c>
    </row>
    <row r="7654" spans="1:2" x14ac:dyDescent="0.25">
      <c r="A7654" s="79">
        <v>43054.75</v>
      </c>
      <c r="B7654" s="78">
        <v>4.1020000000000003</v>
      </c>
    </row>
    <row r="7655" spans="1:2" x14ac:dyDescent="0.25">
      <c r="A7655" s="79">
        <v>43054.791666666664</v>
      </c>
      <c r="B7655" s="78">
        <v>4.117</v>
      </c>
    </row>
    <row r="7656" spans="1:2" x14ac:dyDescent="0.25">
      <c r="A7656" s="79">
        <v>43054.833333333336</v>
      </c>
      <c r="B7656" s="78">
        <v>4.1310000000000002</v>
      </c>
    </row>
    <row r="7657" spans="1:2" x14ac:dyDescent="0.25">
      <c r="A7657" s="79">
        <v>43054.875</v>
      </c>
      <c r="B7657" s="78">
        <v>4.1070000000000002</v>
      </c>
    </row>
    <row r="7658" spans="1:2" x14ac:dyDescent="0.25">
      <c r="A7658" s="79">
        <v>43054.916666666664</v>
      </c>
      <c r="B7658" s="78">
        <v>4.1109999999999998</v>
      </c>
    </row>
    <row r="7659" spans="1:2" x14ac:dyDescent="0.25">
      <c r="A7659" s="79">
        <v>43054.958333333336</v>
      </c>
      <c r="B7659" s="78">
        <v>4.0990000000000002</v>
      </c>
    </row>
    <row r="7660" spans="1:2" x14ac:dyDescent="0.25">
      <c r="A7660" s="77">
        <v>43055</v>
      </c>
      <c r="B7660" s="78">
        <v>4.1260000000000003</v>
      </c>
    </row>
    <row r="7661" spans="1:2" x14ac:dyDescent="0.25">
      <c r="A7661" s="79">
        <v>43055.041666666664</v>
      </c>
      <c r="B7661" s="78">
        <v>4.1349999999999998</v>
      </c>
    </row>
    <row r="7662" spans="1:2" x14ac:dyDescent="0.25">
      <c r="A7662" s="79">
        <v>43055.083333333336</v>
      </c>
      <c r="B7662" s="78">
        <v>4.1520000000000001</v>
      </c>
    </row>
    <row r="7663" spans="1:2" x14ac:dyDescent="0.25">
      <c r="A7663" s="79">
        <v>43055.125</v>
      </c>
      <c r="B7663" s="78">
        <v>4.1520000000000001</v>
      </c>
    </row>
    <row r="7664" spans="1:2" x14ac:dyDescent="0.25">
      <c r="A7664" s="79">
        <v>43055.166666666664</v>
      </c>
      <c r="B7664" s="78">
        <v>4.1310000000000002</v>
      </c>
    </row>
    <row r="7665" spans="1:2" x14ac:dyDescent="0.25">
      <c r="A7665" s="79">
        <v>43055.208333333336</v>
      </c>
      <c r="B7665" s="78">
        <v>4.0970000000000004</v>
      </c>
    </row>
    <row r="7666" spans="1:2" x14ac:dyDescent="0.25">
      <c r="A7666" s="79">
        <v>43055.25</v>
      </c>
      <c r="B7666" s="78">
        <v>2.8860000000000001</v>
      </c>
    </row>
    <row r="7667" spans="1:2" x14ac:dyDescent="0.25">
      <c r="A7667" s="79">
        <v>43055.291666666664</v>
      </c>
      <c r="B7667" s="78">
        <v>4.8000000000000001E-2</v>
      </c>
    </row>
    <row r="7668" spans="1:2" x14ac:dyDescent="0.25">
      <c r="A7668" s="79">
        <v>43055.333333333336</v>
      </c>
      <c r="B7668" s="78">
        <v>4.9000000000000002E-2</v>
      </c>
    </row>
    <row r="7669" spans="1:2" x14ac:dyDescent="0.25">
      <c r="A7669" s="79">
        <v>43055.375</v>
      </c>
      <c r="B7669" s="78">
        <v>5.0999999999999997E-2</v>
      </c>
    </row>
    <row r="7670" spans="1:2" x14ac:dyDescent="0.25">
      <c r="A7670" s="79">
        <v>43055.416666666664</v>
      </c>
      <c r="B7670" s="78">
        <v>5.6000000000000001E-2</v>
      </c>
    </row>
    <row r="7671" spans="1:2" x14ac:dyDescent="0.25">
      <c r="A7671" s="79">
        <v>43055.458333333336</v>
      </c>
      <c r="B7671" s="78">
        <v>6.2E-2</v>
      </c>
    </row>
    <row r="7672" spans="1:2" x14ac:dyDescent="0.25">
      <c r="A7672" s="79">
        <v>43055.5</v>
      </c>
      <c r="B7672" s="78">
        <v>5.6000000000000001E-2</v>
      </c>
    </row>
    <row r="7673" spans="1:2" x14ac:dyDescent="0.25">
      <c r="A7673" s="79">
        <v>43055.541666666664</v>
      </c>
      <c r="B7673" s="78">
        <v>5.0999999999999997E-2</v>
      </c>
    </row>
    <row r="7674" spans="1:2" x14ac:dyDescent="0.25">
      <c r="A7674" s="79">
        <v>43055.583333333336</v>
      </c>
      <c r="B7674" s="78">
        <v>5.1999999999999998E-2</v>
      </c>
    </row>
    <row r="7675" spans="1:2" x14ac:dyDescent="0.25">
      <c r="A7675" s="79">
        <v>43055.625</v>
      </c>
      <c r="B7675" s="78">
        <v>7.2999999999999995E-2</v>
      </c>
    </row>
    <row r="7676" spans="1:2" x14ac:dyDescent="0.25">
      <c r="A7676" s="79">
        <v>43055.666666666664</v>
      </c>
      <c r="B7676" s="78">
        <v>2.2559999999999998</v>
      </c>
    </row>
    <row r="7677" spans="1:2" x14ac:dyDescent="0.25">
      <c r="A7677" s="79">
        <v>43055.708333333336</v>
      </c>
      <c r="B7677" s="78">
        <v>4.12</v>
      </c>
    </row>
    <row r="7678" spans="1:2" x14ac:dyDescent="0.25">
      <c r="A7678" s="79">
        <v>43055.75</v>
      </c>
      <c r="B7678" s="78">
        <v>4.1340000000000003</v>
      </c>
    </row>
    <row r="7679" spans="1:2" x14ac:dyDescent="0.25">
      <c r="A7679" s="79">
        <v>43055.791666666664</v>
      </c>
      <c r="B7679" s="78">
        <v>4.1340000000000003</v>
      </c>
    </row>
    <row r="7680" spans="1:2" x14ac:dyDescent="0.25">
      <c r="A7680" s="79">
        <v>43055.833333333336</v>
      </c>
      <c r="B7680" s="78">
        <v>4.1360000000000001</v>
      </c>
    </row>
    <row r="7681" spans="1:2" x14ac:dyDescent="0.25">
      <c r="A7681" s="79">
        <v>43055.875</v>
      </c>
      <c r="B7681" s="78">
        <v>4.1020000000000003</v>
      </c>
    </row>
    <row r="7682" spans="1:2" x14ac:dyDescent="0.25">
      <c r="A7682" s="79">
        <v>43055.916666666664</v>
      </c>
      <c r="B7682" s="78">
        <v>4.117</v>
      </c>
    </row>
    <row r="7683" spans="1:2" x14ac:dyDescent="0.25">
      <c r="A7683" s="79">
        <v>43055.958333333336</v>
      </c>
      <c r="B7683" s="78">
        <v>4.1289999999999996</v>
      </c>
    </row>
    <row r="7684" spans="1:2" x14ac:dyDescent="0.25">
      <c r="A7684" s="77">
        <v>43056</v>
      </c>
      <c r="B7684" s="78">
        <v>4.109</v>
      </c>
    </row>
    <row r="7685" spans="1:2" x14ac:dyDescent="0.25">
      <c r="A7685" s="79">
        <v>43056.041666666664</v>
      </c>
      <c r="B7685" s="78">
        <v>4.1189999999999998</v>
      </c>
    </row>
    <row r="7686" spans="1:2" x14ac:dyDescent="0.25">
      <c r="A7686" s="79">
        <v>43056.083333333336</v>
      </c>
      <c r="B7686" s="78">
        <v>4.1340000000000003</v>
      </c>
    </row>
    <row r="7687" spans="1:2" x14ac:dyDescent="0.25">
      <c r="A7687" s="79">
        <v>43056.125</v>
      </c>
      <c r="B7687" s="78">
        <v>4.133</v>
      </c>
    </row>
    <row r="7688" spans="1:2" x14ac:dyDescent="0.25">
      <c r="A7688" s="79">
        <v>43056.166666666664</v>
      </c>
      <c r="B7688" s="78">
        <v>4.12</v>
      </c>
    </row>
    <row r="7689" spans="1:2" x14ac:dyDescent="0.25">
      <c r="A7689" s="79">
        <v>43056.208333333336</v>
      </c>
      <c r="B7689" s="78">
        <v>4.1120000000000001</v>
      </c>
    </row>
    <row r="7690" spans="1:2" x14ac:dyDescent="0.25">
      <c r="A7690" s="79">
        <v>43056.25</v>
      </c>
      <c r="B7690" s="78">
        <v>2.7130000000000001</v>
      </c>
    </row>
    <row r="7691" spans="1:2" x14ac:dyDescent="0.25">
      <c r="A7691" s="79">
        <v>43056.291666666664</v>
      </c>
      <c r="B7691" s="78">
        <v>4.2999999999999997E-2</v>
      </c>
    </row>
    <row r="7692" spans="1:2" x14ac:dyDescent="0.25">
      <c r="A7692" s="79">
        <v>43056.333333333336</v>
      </c>
      <c r="B7692" s="78">
        <v>4.5999999999999999E-2</v>
      </c>
    </row>
    <row r="7693" spans="1:2" x14ac:dyDescent="0.25">
      <c r="A7693" s="79">
        <v>43056.375</v>
      </c>
      <c r="B7693" s="78">
        <v>0.05</v>
      </c>
    </row>
    <row r="7694" spans="1:2" x14ac:dyDescent="0.25">
      <c r="A7694" s="79">
        <v>43056.416666666664</v>
      </c>
      <c r="B7694" s="78">
        <v>4.8000000000000001E-2</v>
      </c>
    </row>
    <row r="7695" spans="1:2" x14ac:dyDescent="0.25">
      <c r="A7695" s="79">
        <v>43056.458333333336</v>
      </c>
      <c r="B7695" s="78">
        <v>4.8000000000000001E-2</v>
      </c>
    </row>
    <row r="7696" spans="1:2" x14ac:dyDescent="0.25">
      <c r="A7696" s="79">
        <v>43056.5</v>
      </c>
      <c r="B7696" s="78">
        <v>4.5999999999999999E-2</v>
      </c>
    </row>
    <row r="7697" spans="1:2" x14ac:dyDescent="0.25">
      <c r="A7697" s="79">
        <v>43056.541666666664</v>
      </c>
      <c r="B7697" s="78">
        <v>4.5999999999999999E-2</v>
      </c>
    </row>
    <row r="7698" spans="1:2" x14ac:dyDescent="0.25">
      <c r="A7698" s="79">
        <v>43056.583333333336</v>
      </c>
      <c r="B7698" s="78">
        <v>4.5999999999999999E-2</v>
      </c>
    </row>
    <row r="7699" spans="1:2" x14ac:dyDescent="0.25">
      <c r="A7699" s="79">
        <v>43056.625</v>
      </c>
      <c r="B7699" s="78">
        <v>5.7000000000000002E-2</v>
      </c>
    </row>
    <row r="7700" spans="1:2" x14ac:dyDescent="0.25">
      <c r="A7700" s="79">
        <v>43056.666666666664</v>
      </c>
      <c r="B7700" s="78">
        <v>2.0880000000000001</v>
      </c>
    </row>
    <row r="7701" spans="1:2" x14ac:dyDescent="0.25">
      <c r="A7701" s="79">
        <v>43056.708333333336</v>
      </c>
      <c r="B7701" s="78">
        <v>4.1020000000000003</v>
      </c>
    </row>
    <row r="7702" spans="1:2" x14ac:dyDescent="0.25">
      <c r="A7702" s="79">
        <v>43056.75</v>
      </c>
      <c r="B7702" s="78">
        <v>4.1079999999999997</v>
      </c>
    </row>
    <row r="7703" spans="1:2" x14ac:dyDescent="0.25">
      <c r="A7703" s="79">
        <v>43056.791666666664</v>
      </c>
      <c r="B7703" s="78">
        <v>4.1079999999999997</v>
      </c>
    </row>
    <row r="7704" spans="1:2" x14ac:dyDescent="0.25">
      <c r="A7704" s="79">
        <v>43056.833333333336</v>
      </c>
      <c r="B7704" s="78">
        <v>4.1150000000000002</v>
      </c>
    </row>
    <row r="7705" spans="1:2" x14ac:dyDescent="0.25">
      <c r="A7705" s="79">
        <v>43056.875</v>
      </c>
      <c r="B7705" s="78">
        <v>4.133</v>
      </c>
    </row>
    <row r="7706" spans="1:2" x14ac:dyDescent="0.25">
      <c r="A7706" s="79">
        <v>43056.916666666664</v>
      </c>
      <c r="B7706" s="78">
        <v>4.1230000000000002</v>
      </c>
    </row>
    <row r="7707" spans="1:2" x14ac:dyDescent="0.25">
      <c r="A7707" s="79">
        <v>43056.958333333336</v>
      </c>
      <c r="B7707" s="78">
        <v>4.1340000000000003</v>
      </c>
    </row>
    <row r="7708" spans="1:2" x14ac:dyDescent="0.25">
      <c r="A7708" s="77">
        <v>43057</v>
      </c>
      <c r="B7708" s="78">
        <v>4.1210000000000004</v>
      </c>
    </row>
    <row r="7709" spans="1:2" x14ac:dyDescent="0.25">
      <c r="A7709" s="79">
        <v>43057.041666666664</v>
      </c>
      <c r="B7709" s="78">
        <v>4.1369999999999996</v>
      </c>
    </row>
    <row r="7710" spans="1:2" x14ac:dyDescent="0.25">
      <c r="A7710" s="79">
        <v>43057.083333333336</v>
      </c>
      <c r="B7710" s="78">
        <v>4.117</v>
      </c>
    </row>
    <row r="7711" spans="1:2" x14ac:dyDescent="0.25">
      <c r="A7711" s="79">
        <v>43057.125</v>
      </c>
      <c r="B7711" s="78">
        <v>4.1180000000000003</v>
      </c>
    </row>
    <row r="7712" spans="1:2" x14ac:dyDescent="0.25">
      <c r="A7712" s="79">
        <v>43057.166666666664</v>
      </c>
      <c r="B7712" s="78">
        <v>4.1109999999999998</v>
      </c>
    </row>
    <row r="7713" spans="1:2" x14ac:dyDescent="0.25">
      <c r="A7713" s="79">
        <v>43057.208333333336</v>
      </c>
      <c r="B7713" s="78">
        <v>4.1050000000000004</v>
      </c>
    </row>
    <row r="7714" spans="1:2" x14ac:dyDescent="0.25">
      <c r="A7714" s="79">
        <v>43057.25</v>
      </c>
      <c r="B7714" s="78">
        <v>3.17</v>
      </c>
    </row>
    <row r="7715" spans="1:2" x14ac:dyDescent="0.25">
      <c r="A7715" s="79">
        <v>43057.291666666664</v>
      </c>
      <c r="B7715" s="78">
        <v>4.3999999999999997E-2</v>
      </c>
    </row>
    <row r="7716" spans="1:2" x14ac:dyDescent="0.25">
      <c r="A7716" s="79">
        <v>43057.333333333336</v>
      </c>
      <c r="B7716" s="78">
        <v>4.5999999999999999E-2</v>
      </c>
    </row>
    <row r="7717" spans="1:2" x14ac:dyDescent="0.25">
      <c r="A7717" s="79">
        <v>43057.375</v>
      </c>
      <c r="B7717" s="78">
        <v>4.5999999999999999E-2</v>
      </c>
    </row>
    <row r="7718" spans="1:2" x14ac:dyDescent="0.25">
      <c r="A7718" s="79">
        <v>43057.416666666664</v>
      </c>
      <c r="B7718" s="78">
        <v>5.0999999999999997E-2</v>
      </c>
    </row>
    <row r="7719" spans="1:2" x14ac:dyDescent="0.25">
      <c r="A7719" s="79">
        <v>43057.458333333336</v>
      </c>
      <c r="B7719" s="78">
        <v>0.05</v>
      </c>
    </row>
    <row r="7720" spans="1:2" x14ac:dyDescent="0.25">
      <c r="A7720" s="79">
        <v>43057.5</v>
      </c>
      <c r="B7720" s="78">
        <v>4.9000000000000002E-2</v>
      </c>
    </row>
    <row r="7721" spans="1:2" x14ac:dyDescent="0.25">
      <c r="A7721" s="79">
        <v>43057.541666666664</v>
      </c>
      <c r="B7721" s="78">
        <v>4.9000000000000002E-2</v>
      </c>
    </row>
    <row r="7722" spans="1:2" x14ac:dyDescent="0.25">
      <c r="A7722" s="79">
        <v>43057.583333333336</v>
      </c>
      <c r="B7722" s="78">
        <v>4.9000000000000002E-2</v>
      </c>
    </row>
    <row r="7723" spans="1:2" x14ac:dyDescent="0.25">
      <c r="A7723" s="79">
        <v>43057.625</v>
      </c>
      <c r="B7723" s="78">
        <v>6.9000000000000006E-2</v>
      </c>
    </row>
    <row r="7724" spans="1:2" x14ac:dyDescent="0.25">
      <c r="A7724" s="79">
        <v>43057.666666666664</v>
      </c>
      <c r="B7724" s="78">
        <v>2.4489999999999998</v>
      </c>
    </row>
    <row r="7725" spans="1:2" x14ac:dyDescent="0.25">
      <c r="A7725" s="79">
        <v>43057.708333333336</v>
      </c>
      <c r="B7725" s="78">
        <v>4.117</v>
      </c>
    </row>
    <row r="7726" spans="1:2" x14ac:dyDescent="0.25">
      <c r="A7726" s="79">
        <v>43057.75</v>
      </c>
      <c r="B7726" s="78">
        <v>4.1440000000000001</v>
      </c>
    </row>
    <row r="7727" spans="1:2" x14ac:dyDescent="0.25">
      <c r="A7727" s="79">
        <v>43057.791666666664</v>
      </c>
      <c r="B7727" s="78">
        <v>4.1459999999999999</v>
      </c>
    </row>
    <row r="7728" spans="1:2" x14ac:dyDescent="0.25">
      <c r="A7728" s="79">
        <v>43057.833333333336</v>
      </c>
      <c r="B7728" s="78">
        <v>4.133</v>
      </c>
    </row>
    <row r="7729" spans="1:2" x14ac:dyDescent="0.25">
      <c r="A7729" s="79">
        <v>43057.875</v>
      </c>
      <c r="B7729" s="78">
        <v>4.1100000000000003</v>
      </c>
    </row>
    <row r="7730" spans="1:2" x14ac:dyDescent="0.25">
      <c r="A7730" s="79">
        <v>43057.916666666664</v>
      </c>
      <c r="B7730" s="78">
        <v>4.1059999999999999</v>
      </c>
    </row>
    <row r="7731" spans="1:2" x14ac:dyDescent="0.25">
      <c r="A7731" s="79">
        <v>43057.958333333336</v>
      </c>
      <c r="B7731" s="78">
        <v>4.109</v>
      </c>
    </row>
    <row r="7732" spans="1:2" x14ac:dyDescent="0.25">
      <c r="A7732" s="77">
        <v>43058</v>
      </c>
      <c r="B7732" s="78">
        <v>4.0789999999999997</v>
      </c>
    </row>
    <row r="7733" spans="1:2" x14ac:dyDescent="0.25">
      <c r="A7733" s="79">
        <v>43058.041666666664</v>
      </c>
      <c r="B7733" s="78">
        <v>4.0670000000000002</v>
      </c>
    </row>
    <row r="7734" spans="1:2" x14ac:dyDescent="0.25">
      <c r="A7734" s="79">
        <v>43058.083333333336</v>
      </c>
      <c r="B7734" s="78">
        <v>4.07</v>
      </c>
    </row>
    <row r="7735" spans="1:2" x14ac:dyDescent="0.25">
      <c r="A7735" s="79">
        <v>43058.125</v>
      </c>
      <c r="B7735" s="78">
        <v>4.0789999999999997</v>
      </c>
    </row>
    <row r="7736" spans="1:2" x14ac:dyDescent="0.25">
      <c r="A7736" s="79">
        <v>43058.166666666664</v>
      </c>
      <c r="B7736" s="78">
        <v>4.0709999999999997</v>
      </c>
    </row>
    <row r="7737" spans="1:2" x14ac:dyDescent="0.25">
      <c r="A7737" s="79">
        <v>43058.208333333336</v>
      </c>
      <c r="B7737" s="78">
        <v>4.0670000000000002</v>
      </c>
    </row>
    <row r="7738" spans="1:2" x14ac:dyDescent="0.25">
      <c r="A7738" s="79">
        <v>43058.25</v>
      </c>
      <c r="B7738" s="78">
        <v>3.2770000000000001</v>
      </c>
    </row>
    <row r="7739" spans="1:2" x14ac:dyDescent="0.25">
      <c r="A7739" s="79">
        <v>43058.291666666664</v>
      </c>
      <c r="B7739" s="78">
        <v>4.1000000000000002E-2</v>
      </c>
    </row>
    <row r="7740" spans="1:2" x14ac:dyDescent="0.25">
      <c r="A7740" s="79">
        <v>43058.333333333336</v>
      </c>
      <c r="B7740" s="78">
        <v>4.2000000000000003E-2</v>
      </c>
    </row>
    <row r="7741" spans="1:2" x14ac:dyDescent="0.25">
      <c r="A7741" s="79">
        <v>43058.375</v>
      </c>
      <c r="B7741" s="78">
        <v>4.9000000000000002E-2</v>
      </c>
    </row>
    <row r="7742" spans="1:2" x14ac:dyDescent="0.25">
      <c r="A7742" s="79">
        <v>43058.416666666664</v>
      </c>
      <c r="B7742" s="78">
        <v>4.8000000000000001E-2</v>
      </c>
    </row>
    <row r="7743" spans="1:2" x14ac:dyDescent="0.25">
      <c r="A7743" s="79">
        <v>43058.458333333336</v>
      </c>
      <c r="B7743" s="78">
        <v>4.7E-2</v>
      </c>
    </row>
    <row r="7744" spans="1:2" x14ac:dyDescent="0.25">
      <c r="A7744" s="79">
        <v>43058.5</v>
      </c>
      <c r="B7744" s="78">
        <v>4.8000000000000001E-2</v>
      </c>
    </row>
    <row r="7745" spans="1:2" x14ac:dyDescent="0.25">
      <c r="A7745" s="79">
        <v>43058.541666666664</v>
      </c>
      <c r="B7745" s="78">
        <v>4.5999999999999999E-2</v>
      </c>
    </row>
    <row r="7746" spans="1:2" x14ac:dyDescent="0.25">
      <c r="A7746" s="79">
        <v>43058.583333333336</v>
      </c>
      <c r="B7746" s="78">
        <v>0.05</v>
      </c>
    </row>
    <row r="7747" spans="1:2" x14ac:dyDescent="0.25">
      <c r="A7747" s="79">
        <v>43058.625</v>
      </c>
      <c r="B7747" s="78">
        <v>7.0000000000000007E-2</v>
      </c>
    </row>
    <row r="7748" spans="1:2" x14ac:dyDescent="0.25">
      <c r="A7748" s="79">
        <v>43058.666666666664</v>
      </c>
      <c r="B7748" s="78">
        <v>2.508</v>
      </c>
    </row>
    <row r="7749" spans="1:2" x14ac:dyDescent="0.25">
      <c r="A7749" s="79">
        <v>43058.708333333336</v>
      </c>
      <c r="B7749" s="78">
        <v>4.101</v>
      </c>
    </row>
    <row r="7750" spans="1:2" x14ac:dyDescent="0.25">
      <c r="A7750" s="79">
        <v>43058.75</v>
      </c>
      <c r="B7750" s="78">
        <v>4.1050000000000004</v>
      </c>
    </row>
    <row r="7751" spans="1:2" x14ac:dyDescent="0.25">
      <c r="A7751" s="79">
        <v>43058.791666666664</v>
      </c>
      <c r="B7751" s="78">
        <v>4.1059999999999999</v>
      </c>
    </row>
    <row r="7752" spans="1:2" x14ac:dyDescent="0.25">
      <c r="A7752" s="79">
        <v>43058.833333333336</v>
      </c>
      <c r="B7752" s="78">
        <v>4.1210000000000004</v>
      </c>
    </row>
    <row r="7753" spans="1:2" x14ac:dyDescent="0.25">
      <c r="A7753" s="79">
        <v>43058.875</v>
      </c>
      <c r="B7753" s="78">
        <v>4.1399999999999997</v>
      </c>
    </row>
    <row r="7754" spans="1:2" x14ac:dyDescent="0.25">
      <c r="A7754" s="79">
        <v>43058.916666666664</v>
      </c>
      <c r="B7754" s="78">
        <v>4.133</v>
      </c>
    </row>
    <row r="7755" spans="1:2" x14ac:dyDescent="0.25">
      <c r="A7755" s="79">
        <v>43058.958333333336</v>
      </c>
      <c r="B7755" s="78">
        <v>4.1150000000000002</v>
      </c>
    </row>
    <row r="7756" spans="1:2" x14ac:dyDescent="0.25">
      <c r="A7756" s="77">
        <v>43059</v>
      </c>
      <c r="B7756" s="78">
        <v>4.1130000000000004</v>
      </c>
    </row>
    <row r="7757" spans="1:2" x14ac:dyDescent="0.25">
      <c r="A7757" s="79">
        <v>43059.041666666664</v>
      </c>
      <c r="B7757" s="78">
        <v>4.1100000000000003</v>
      </c>
    </row>
    <row r="7758" spans="1:2" x14ac:dyDescent="0.25">
      <c r="A7758" s="79">
        <v>43059.083333333336</v>
      </c>
      <c r="B7758" s="78">
        <v>4.1139999999999999</v>
      </c>
    </row>
    <row r="7759" spans="1:2" x14ac:dyDescent="0.25">
      <c r="A7759" s="79">
        <v>43059.125</v>
      </c>
      <c r="B7759" s="78">
        <v>4.1050000000000004</v>
      </c>
    </row>
    <row r="7760" spans="1:2" x14ac:dyDescent="0.25">
      <c r="A7760" s="79">
        <v>43059.166666666664</v>
      </c>
      <c r="B7760" s="78">
        <v>4.093</v>
      </c>
    </row>
    <row r="7761" spans="1:2" x14ac:dyDescent="0.25">
      <c r="A7761" s="79">
        <v>43059.208333333336</v>
      </c>
      <c r="B7761" s="78">
        <v>4.0739999999999998</v>
      </c>
    </row>
    <row r="7762" spans="1:2" x14ac:dyDescent="0.25">
      <c r="A7762" s="79">
        <v>43059.25</v>
      </c>
      <c r="B7762" s="78">
        <v>3.3719999999999999</v>
      </c>
    </row>
    <row r="7763" spans="1:2" x14ac:dyDescent="0.25">
      <c r="A7763" s="79">
        <v>43059.291666666664</v>
      </c>
      <c r="B7763" s="78">
        <v>4.9000000000000002E-2</v>
      </c>
    </row>
    <row r="7764" spans="1:2" x14ac:dyDescent="0.25">
      <c r="A7764" s="79">
        <v>43059.333333333336</v>
      </c>
      <c r="B7764" s="78">
        <v>5.0999999999999997E-2</v>
      </c>
    </row>
    <row r="7765" spans="1:2" x14ac:dyDescent="0.25">
      <c r="A7765" s="79">
        <v>43059.375</v>
      </c>
      <c r="B7765" s="78">
        <v>5.5E-2</v>
      </c>
    </row>
    <row r="7766" spans="1:2" x14ac:dyDescent="0.25">
      <c r="A7766" s="79">
        <v>43059.416666666664</v>
      </c>
      <c r="B7766" s="78">
        <v>5.6000000000000001E-2</v>
      </c>
    </row>
    <row r="7767" spans="1:2" x14ac:dyDescent="0.25">
      <c r="A7767" s="79">
        <v>43059.458333333336</v>
      </c>
      <c r="B7767" s="78">
        <v>5.8999999999999997E-2</v>
      </c>
    </row>
    <row r="7768" spans="1:2" x14ac:dyDescent="0.25">
      <c r="A7768" s="79">
        <v>43059.5</v>
      </c>
      <c r="B7768" s="78">
        <v>5.5E-2</v>
      </c>
    </row>
    <row r="7769" spans="1:2" x14ac:dyDescent="0.25">
      <c r="A7769" s="79">
        <v>43059.541666666664</v>
      </c>
      <c r="B7769" s="78">
        <v>5.2999999999999999E-2</v>
      </c>
    </row>
    <row r="7770" spans="1:2" x14ac:dyDescent="0.25">
      <c r="A7770" s="79">
        <v>43059.583333333336</v>
      </c>
      <c r="B7770" s="78">
        <v>5.3999999999999999E-2</v>
      </c>
    </row>
    <row r="7771" spans="1:2" x14ac:dyDescent="0.25">
      <c r="A7771" s="79">
        <v>43059.625</v>
      </c>
      <c r="B7771" s="78">
        <v>7.1999999999999995E-2</v>
      </c>
    </row>
    <row r="7772" spans="1:2" x14ac:dyDescent="0.25">
      <c r="A7772" s="79">
        <v>43059.666666666664</v>
      </c>
      <c r="B7772" s="78">
        <v>2.5790000000000002</v>
      </c>
    </row>
    <row r="7773" spans="1:2" x14ac:dyDescent="0.25">
      <c r="A7773" s="79">
        <v>43059.708333333336</v>
      </c>
      <c r="B7773" s="78">
        <v>4.1150000000000002</v>
      </c>
    </row>
    <row r="7774" spans="1:2" x14ac:dyDescent="0.25">
      <c r="A7774" s="79">
        <v>43059.75</v>
      </c>
      <c r="B7774" s="78">
        <v>4.1369999999999996</v>
      </c>
    </row>
    <row r="7775" spans="1:2" x14ac:dyDescent="0.25">
      <c r="A7775" s="79">
        <v>43059.791666666664</v>
      </c>
      <c r="B7775" s="78">
        <v>4.1440000000000001</v>
      </c>
    </row>
    <row r="7776" spans="1:2" x14ac:dyDescent="0.25">
      <c r="A7776" s="79">
        <v>43059.833333333336</v>
      </c>
      <c r="B7776" s="78">
        <v>4.1529999999999996</v>
      </c>
    </row>
    <row r="7777" spans="1:2" x14ac:dyDescent="0.25">
      <c r="A7777" s="79">
        <v>43059.875</v>
      </c>
      <c r="B7777" s="78">
        <v>4.1120000000000001</v>
      </c>
    </row>
    <row r="7778" spans="1:2" x14ac:dyDescent="0.25">
      <c r="A7778" s="79">
        <v>43059.916666666664</v>
      </c>
      <c r="B7778" s="78">
        <v>4.1120000000000001</v>
      </c>
    </row>
    <row r="7779" spans="1:2" x14ac:dyDescent="0.25">
      <c r="A7779" s="79">
        <v>43059.958333333336</v>
      </c>
      <c r="B7779" s="78">
        <v>4.1029999999999998</v>
      </c>
    </row>
    <row r="7780" spans="1:2" x14ac:dyDescent="0.25">
      <c r="A7780" s="79">
        <v>43060</v>
      </c>
      <c r="B7780" s="78">
        <v>4.12</v>
      </c>
    </row>
    <row r="7781" spans="1:2" x14ac:dyDescent="0.25">
      <c r="A7781" s="79">
        <v>43060.041666666664</v>
      </c>
      <c r="B7781" s="78">
        <v>4.13</v>
      </c>
    </row>
    <row r="7782" spans="1:2" x14ac:dyDescent="0.25">
      <c r="A7782" s="79">
        <v>43060.083333333336</v>
      </c>
      <c r="B7782" s="78">
        <v>4.1219999999999999</v>
      </c>
    </row>
    <row r="7783" spans="1:2" x14ac:dyDescent="0.25">
      <c r="A7783" s="79">
        <v>43060.125</v>
      </c>
      <c r="B7783" s="78">
        <v>4.0919999999999996</v>
      </c>
    </row>
    <row r="7784" spans="1:2" x14ac:dyDescent="0.25">
      <c r="A7784" s="79">
        <v>43060.166666666664</v>
      </c>
      <c r="B7784" s="78">
        <v>4.0730000000000004</v>
      </c>
    </row>
    <row r="7785" spans="1:2" x14ac:dyDescent="0.25">
      <c r="A7785" s="79">
        <v>43060.208333333336</v>
      </c>
      <c r="B7785" s="78">
        <v>4.0679999999999996</v>
      </c>
    </row>
    <row r="7786" spans="1:2" x14ac:dyDescent="0.25">
      <c r="A7786" s="77">
        <v>43060.25</v>
      </c>
      <c r="B7786" s="78">
        <v>3.5030000000000001</v>
      </c>
    </row>
    <row r="7787" spans="1:2" x14ac:dyDescent="0.25">
      <c r="A7787" s="79">
        <v>43060.291666666664</v>
      </c>
      <c r="B7787" s="78">
        <v>4.9000000000000002E-2</v>
      </c>
    </row>
    <row r="7788" spans="1:2" x14ac:dyDescent="0.25">
      <c r="A7788" s="79">
        <v>43060.333333333336</v>
      </c>
      <c r="B7788" s="78">
        <v>0.05</v>
      </c>
    </row>
    <row r="7789" spans="1:2" x14ac:dyDescent="0.25">
      <c r="A7789" s="79">
        <v>43060.375</v>
      </c>
      <c r="B7789" s="78">
        <v>5.2999999999999999E-2</v>
      </c>
    </row>
    <row r="7790" spans="1:2" x14ac:dyDescent="0.25">
      <c r="A7790" s="79">
        <v>43060.416666666664</v>
      </c>
      <c r="B7790" s="78">
        <v>5.2999999999999999E-2</v>
      </c>
    </row>
    <row r="7791" spans="1:2" x14ac:dyDescent="0.25">
      <c r="A7791" s="79">
        <v>43060.458333333336</v>
      </c>
      <c r="B7791" s="78">
        <v>5.5E-2</v>
      </c>
    </row>
    <row r="7792" spans="1:2" x14ac:dyDescent="0.25">
      <c r="A7792" s="79">
        <v>43060.5</v>
      </c>
      <c r="B7792" s="78">
        <v>5.3999999999999999E-2</v>
      </c>
    </row>
    <row r="7793" spans="1:2" x14ac:dyDescent="0.25">
      <c r="A7793" s="79">
        <v>43060.541666666664</v>
      </c>
      <c r="B7793" s="78">
        <v>5.2999999999999999E-2</v>
      </c>
    </row>
    <row r="7794" spans="1:2" x14ac:dyDescent="0.25">
      <c r="A7794" s="79">
        <v>43060.583333333336</v>
      </c>
      <c r="B7794" s="78">
        <v>5.1999999999999998E-2</v>
      </c>
    </row>
    <row r="7795" spans="1:2" x14ac:dyDescent="0.25">
      <c r="A7795" s="79">
        <v>43060.625</v>
      </c>
      <c r="B7795" s="78">
        <v>7.3999999999999996E-2</v>
      </c>
    </row>
    <row r="7796" spans="1:2" x14ac:dyDescent="0.25">
      <c r="A7796" s="79">
        <v>43060.666666666664</v>
      </c>
      <c r="B7796" s="78">
        <v>2.637</v>
      </c>
    </row>
    <row r="7797" spans="1:2" x14ac:dyDescent="0.25">
      <c r="A7797" s="79">
        <v>43060.708333333336</v>
      </c>
      <c r="B7797" s="78">
        <v>4.101</v>
      </c>
    </row>
    <row r="7798" spans="1:2" x14ac:dyDescent="0.25">
      <c r="A7798" s="79">
        <v>43060.75</v>
      </c>
      <c r="B7798" s="78">
        <v>4.1210000000000004</v>
      </c>
    </row>
    <row r="7799" spans="1:2" x14ac:dyDescent="0.25">
      <c r="A7799" s="79">
        <v>43060.791666666664</v>
      </c>
      <c r="B7799" s="78">
        <v>4.1390000000000002</v>
      </c>
    </row>
    <row r="7800" spans="1:2" x14ac:dyDescent="0.25">
      <c r="A7800" s="79">
        <v>43060.833333333336</v>
      </c>
      <c r="B7800" s="78">
        <v>4.1310000000000002</v>
      </c>
    </row>
    <row r="7801" spans="1:2" x14ac:dyDescent="0.25">
      <c r="A7801" s="79">
        <v>43060.875</v>
      </c>
      <c r="B7801" s="78">
        <v>4.0979999999999999</v>
      </c>
    </row>
    <row r="7802" spans="1:2" x14ac:dyDescent="0.25">
      <c r="A7802" s="79">
        <v>43060.916666666664</v>
      </c>
      <c r="B7802" s="78">
        <v>4.1050000000000004</v>
      </c>
    </row>
    <row r="7803" spans="1:2" x14ac:dyDescent="0.25">
      <c r="A7803" s="79">
        <v>43060.958333333336</v>
      </c>
      <c r="B7803" s="78">
        <v>4.0869999999999997</v>
      </c>
    </row>
    <row r="7804" spans="1:2" x14ac:dyDescent="0.25">
      <c r="A7804" s="79">
        <v>43061</v>
      </c>
      <c r="B7804" s="78">
        <v>4.0890000000000004</v>
      </c>
    </row>
    <row r="7805" spans="1:2" x14ac:dyDescent="0.25">
      <c r="A7805" s="79">
        <v>43061.041666666664</v>
      </c>
      <c r="B7805" s="78">
        <v>4.1050000000000004</v>
      </c>
    </row>
    <row r="7806" spans="1:2" x14ac:dyDescent="0.25">
      <c r="A7806" s="79">
        <v>43061.083333333336</v>
      </c>
      <c r="B7806" s="78">
        <v>4.1059999999999999</v>
      </c>
    </row>
    <row r="7807" spans="1:2" x14ac:dyDescent="0.25">
      <c r="A7807" s="79">
        <v>43061.125</v>
      </c>
      <c r="B7807" s="78">
        <v>4.1100000000000003</v>
      </c>
    </row>
    <row r="7808" spans="1:2" x14ac:dyDescent="0.25">
      <c r="A7808" s="79">
        <v>43061.166666666664</v>
      </c>
      <c r="B7808" s="78">
        <v>4.093</v>
      </c>
    </row>
    <row r="7809" spans="1:2" x14ac:dyDescent="0.25">
      <c r="A7809" s="79">
        <v>43061.208333333336</v>
      </c>
      <c r="B7809" s="78">
        <v>4.0650000000000004</v>
      </c>
    </row>
    <row r="7810" spans="1:2" x14ac:dyDescent="0.25">
      <c r="A7810" s="77">
        <v>43061.25</v>
      </c>
      <c r="B7810" s="78">
        <v>3.5710000000000002</v>
      </c>
    </row>
    <row r="7811" spans="1:2" x14ac:dyDescent="0.25">
      <c r="A7811" s="79">
        <v>43061.291666666664</v>
      </c>
      <c r="B7811" s="78">
        <v>0.05</v>
      </c>
    </row>
    <row r="7812" spans="1:2" x14ac:dyDescent="0.25">
      <c r="A7812" s="79">
        <v>43061.333333333336</v>
      </c>
      <c r="B7812" s="78">
        <v>5.0999999999999997E-2</v>
      </c>
    </row>
    <row r="7813" spans="1:2" x14ac:dyDescent="0.25">
      <c r="A7813" s="79">
        <v>43061.375</v>
      </c>
      <c r="B7813" s="78">
        <v>5.3999999999999999E-2</v>
      </c>
    </row>
    <row r="7814" spans="1:2" x14ac:dyDescent="0.25">
      <c r="A7814" s="79">
        <v>43061.416666666664</v>
      </c>
      <c r="B7814" s="78">
        <v>5.8999999999999997E-2</v>
      </c>
    </row>
    <row r="7815" spans="1:2" x14ac:dyDescent="0.25">
      <c r="A7815" s="79">
        <v>43061.458333333336</v>
      </c>
      <c r="B7815" s="78">
        <v>5.5E-2</v>
      </c>
    </row>
    <row r="7816" spans="1:2" x14ac:dyDescent="0.25">
      <c r="A7816" s="79">
        <v>43061.5</v>
      </c>
      <c r="B7816" s="78">
        <v>5.7000000000000002E-2</v>
      </c>
    </row>
    <row r="7817" spans="1:2" x14ac:dyDescent="0.25">
      <c r="A7817" s="79">
        <v>43061.541666666664</v>
      </c>
      <c r="B7817" s="78">
        <v>6.4000000000000001E-2</v>
      </c>
    </row>
    <row r="7818" spans="1:2" x14ac:dyDescent="0.25">
      <c r="A7818" s="79">
        <v>43061.583333333336</v>
      </c>
      <c r="B7818" s="78">
        <v>6.3E-2</v>
      </c>
    </row>
    <row r="7819" spans="1:2" x14ac:dyDescent="0.25">
      <c r="A7819" s="79">
        <v>43061.625</v>
      </c>
      <c r="B7819" s="78">
        <v>7.9000000000000001E-2</v>
      </c>
    </row>
    <row r="7820" spans="1:2" x14ac:dyDescent="0.25">
      <c r="A7820" s="79">
        <v>43061.666666666664</v>
      </c>
      <c r="B7820" s="78">
        <v>2.7120000000000002</v>
      </c>
    </row>
    <row r="7821" spans="1:2" x14ac:dyDescent="0.25">
      <c r="A7821" s="79">
        <v>43061.708333333336</v>
      </c>
      <c r="B7821" s="78">
        <v>4.1120000000000001</v>
      </c>
    </row>
    <row r="7822" spans="1:2" x14ac:dyDescent="0.25">
      <c r="A7822" s="79">
        <v>43061.75</v>
      </c>
      <c r="B7822" s="78">
        <v>4.1269999999999998</v>
      </c>
    </row>
    <row r="7823" spans="1:2" x14ac:dyDescent="0.25">
      <c r="A7823" s="79">
        <v>43061.791666666664</v>
      </c>
      <c r="B7823" s="78">
        <v>4.1239999999999997</v>
      </c>
    </row>
    <row r="7824" spans="1:2" x14ac:dyDescent="0.25">
      <c r="A7824" s="79">
        <v>43061.833333333336</v>
      </c>
      <c r="B7824" s="78">
        <v>4.1239999999999997</v>
      </c>
    </row>
    <row r="7825" spans="1:2" x14ac:dyDescent="0.25">
      <c r="A7825" s="79">
        <v>43061.875</v>
      </c>
      <c r="B7825" s="78">
        <v>4.1029999999999998</v>
      </c>
    </row>
    <row r="7826" spans="1:2" x14ac:dyDescent="0.25">
      <c r="A7826" s="79">
        <v>43061.916666666664</v>
      </c>
      <c r="B7826" s="78">
        <v>4.1020000000000003</v>
      </c>
    </row>
    <row r="7827" spans="1:2" x14ac:dyDescent="0.25">
      <c r="A7827" s="79">
        <v>43061.958333333336</v>
      </c>
      <c r="B7827" s="78">
        <v>4.0919999999999996</v>
      </c>
    </row>
    <row r="7828" spans="1:2" x14ac:dyDescent="0.25">
      <c r="A7828" s="77">
        <v>43062</v>
      </c>
      <c r="B7828" s="78">
        <v>4.0949999999999998</v>
      </c>
    </row>
    <row r="7829" spans="1:2" x14ac:dyDescent="0.25">
      <c r="A7829" s="79">
        <v>43062.041666666664</v>
      </c>
      <c r="B7829" s="78">
        <v>4.1120000000000001</v>
      </c>
    </row>
    <row r="7830" spans="1:2" x14ac:dyDescent="0.25">
      <c r="A7830" s="79">
        <v>43062.083333333336</v>
      </c>
      <c r="B7830" s="78">
        <v>4.117</v>
      </c>
    </row>
    <row r="7831" spans="1:2" x14ac:dyDescent="0.25">
      <c r="A7831" s="79">
        <v>43062.125</v>
      </c>
      <c r="B7831" s="78">
        <v>4.1150000000000002</v>
      </c>
    </row>
    <row r="7832" spans="1:2" x14ac:dyDescent="0.25">
      <c r="A7832" s="79">
        <v>43062.166666666664</v>
      </c>
      <c r="B7832" s="78">
        <v>4.1020000000000003</v>
      </c>
    </row>
    <row r="7833" spans="1:2" x14ac:dyDescent="0.25">
      <c r="A7833" s="79">
        <v>43062.208333333336</v>
      </c>
      <c r="B7833" s="78">
        <v>4.0679999999999996</v>
      </c>
    </row>
    <row r="7834" spans="1:2" x14ac:dyDescent="0.25">
      <c r="A7834" s="79">
        <v>43062.25</v>
      </c>
      <c r="B7834" s="78">
        <v>3.6589999999999998</v>
      </c>
    </row>
    <row r="7835" spans="1:2" x14ac:dyDescent="0.25">
      <c r="A7835" s="79">
        <v>43062.291666666664</v>
      </c>
      <c r="B7835" s="78">
        <v>5.7000000000000002E-2</v>
      </c>
    </row>
    <row r="7836" spans="1:2" x14ac:dyDescent="0.25">
      <c r="A7836" s="79">
        <v>43062.333333333336</v>
      </c>
      <c r="B7836" s="78">
        <v>0.05</v>
      </c>
    </row>
    <row r="7837" spans="1:2" x14ac:dyDescent="0.25">
      <c r="A7837" s="79">
        <v>43062.375</v>
      </c>
      <c r="B7837" s="78">
        <v>5.6000000000000001E-2</v>
      </c>
    </row>
    <row r="7838" spans="1:2" x14ac:dyDescent="0.25">
      <c r="A7838" s="79">
        <v>43062.416666666664</v>
      </c>
      <c r="B7838" s="78">
        <v>5.8999999999999997E-2</v>
      </c>
    </row>
    <row r="7839" spans="1:2" x14ac:dyDescent="0.25">
      <c r="A7839" s="79">
        <v>43062.458333333336</v>
      </c>
      <c r="B7839" s="78">
        <v>5.2999999999999999E-2</v>
      </c>
    </row>
    <row r="7840" spans="1:2" x14ac:dyDescent="0.25">
      <c r="A7840" s="79">
        <v>43062.5</v>
      </c>
      <c r="B7840" s="78">
        <v>5.5E-2</v>
      </c>
    </row>
    <row r="7841" spans="1:2" x14ac:dyDescent="0.25">
      <c r="A7841" s="79">
        <v>43062.541666666664</v>
      </c>
      <c r="B7841" s="78">
        <v>5.2999999999999999E-2</v>
      </c>
    </row>
    <row r="7842" spans="1:2" x14ac:dyDescent="0.25">
      <c r="A7842" s="79">
        <v>43062.583333333336</v>
      </c>
      <c r="B7842" s="78">
        <v>5.2999999999999999E-2</v>
      </c>
    </row>
    <row r="7843" spans="1:2" x14ac:dyDescent="0.25">
      <c r="A7843" s="79">
        <v>43062.625</v>
      </c>
      <c r="B7843" s="78">
        <v>7.1999999999999995E-2</v>
      </c>
    </row>
    <row r="7844" spans="1:2" x14ac:dyDescent="0.25">
      <c r="A7844" s="79">
        <v>43062.666666666664</v>
      </c>
      <c r="B7844" s="78">
        <v>2.722</v>
      </c>
    </row>
    <row r="7845" spans="1:2" x14ac:dyDescent="0.25">
      <c r="A7845" s="79">
        <v>43062.708333333336</v>
      </c>
      <c r="B7845" s="78">
        <v>4.109</v>
      </c>
    </row>
    <row r="7846" spans="1:2" x14ac:dyDescent="0.25">
      <c r="A7846" s="79">
        <v>43062.75</v>
      </c>
      <c r="B7846" s="78">
        <v>4.0999999999999996</v>
      </c>
    </row>
    <row r="7847" spans="1:2" x14ac:dyDescent="0.25">
      <c r="A7847" s="79">
        <v>43062.791666666664</v>
      </c>
      <c r="B7847" s="78">
        <v>4.1100000000000003</v>
      </c>
    </row>
    <row r="7848" spans="1:2" x14ac:dyDescent="0.25">
      <c r="A7848" s="79">
        <v>43062.833333333336</v>
      </c>
      <c r="B7848" s="78">
        <v>4.093</v>
      </c>
    </row>
    <row r="7849" spans="1:2" x14ac:dyDescent="0.25">
      <c r="A7849" s="79">
        <v>43062.875</v>
      </c>
      <c r="B7849" s="78">
        <v>4.1050000000000004</v>
      </c>
    </row>
    <row r="7850" spans="1:2" x14ac:dyDescent="0.25">
      <c r="A7850" s="79">
        <v>43062.916666666664</v>
      </c>
      <c r="B7850" s="78">
        <v>4.1070000000000002</v>
      </c>
    </row>
    <row r="7851" spans="1:2" x14ac:dyDescent="0.25">
      <c r="A7851" s="79">
        <v>43062.958333333336</v>
      </c>
      <c r="B7851" s="78">
        <v>4.1280000000000001</v>
      </c>
    </row>
    <row r="7852" spans="1:2" x14ac:dyDescent="0.25">
      <c r="A7852" s="77">
        <v>43063</v>
      </c>
      <c r="B7852" s="78">
        <v>4.0960000000000001</v>
      </c>
    </row>
    <row r="7853" spans="1:2" x14ac:dyDescent="0.25">
      <c r="A7853" s="79">
        <v>43063.041666666664</v>
      </c>
      <c r="B7853" s="78">
        <v>4.1020000000000003</v>
      </c>
    </row>
    <row r="7854" spans="1:2" x14ac:dyDescent="0.25">
      <c r="A7854" s="79">
        <v>43063.083333333336</v>
      </c>
      <c r="B7854" s="78">
        <v>4.1070000000000002</v>
      </c>
    </row>
    <row r="7855" spans="1:2" x14ac:dyDescent="0.25">
      <c r="A7855" s="79">
        <v>43063.125</v>
      </c>
      <c r="B7855" s="78">
        <v>4.109</v>
      </c>
    </row>
    <row r="7856" spans="1:2" x14ac:dyDescent="0.25">
      <c r="A7856" s="79">
        <v>43063.166666666664</v>
      </c>
      <c r="B7856" s="78">
        <v>4.0949999999999998</v>
      </c>
    </row>
    <row r="7857" spans="1:2" x14ac:dyDescent="0.25">
      <c r="A7857" s="79">
        <v>43063.208333333336</v>
      </c>
      <c r="B7857" s="78">
        <v>4.085</v>
      </c>
    </row>
    <row r="7858" spans="1:2" x14ac:dyDescent="0.25">
      <c r="A7858" s="79">
        <v>43063.25</v>
      </c>
      <c r="B7858" s="78">
        <v>3.7690000000000001</v>
      </c>
    </row>
    <row r="7859" spans="1:2" x14ac:dyDescent="0.25">
      <c r="A7859" s="79">
        <v>43063.291666666664</v>
      </c>
      <c r="B7859" s="78">
        <v>0.152</v>
      </c>
    </row>
    <row r="7860" spans="1:2" x14ac:dyDescent="0.25">
      <c r="A7860" s="79">
        <v>43063.333333333336</v>
      </c>
      <c r="B7860" s="78">
        <v>5.2999999999999999E-2</v>
      </c>
    </row>
    <row r="7861" spans="1:2" x14ac:dyDescent="0.25">
      <c r="A7861" s="79">
        <v>43063.375</v>
      </c>
      <c r="B7861" s="78">
        <v>5.7000000000000002E-2</v>
      </c>
    </row>
    <row r="7862" spans="1:2" x14ac:dyDescent="0.25">
      <c r="A7862" s="79">
        <v>43063.416666666664</v>
      </c>
      <c r="B7862" s="78">
        <v>0.06</v>
      </c>
    </row>
    <row r="7863" spans="1:2" x14ac:dyDescent="0.25">
      <c r="A7863" s="79">
        <v>43063.458333333336</v>
      </c>
      <c r="B7863" s="78">
        <v>5.8999999999999997E-2</v>
      </c>
    </row>
    <row r="7864" spans="1:2" x14ac:dyDescent="0.25">
      <c r="A7864" s="79">
        <v>43063.5</v>
      </c>
      <c r="B7864" s="78">
        <v>5.6000000000000001E-2</v>
      </c>
    </row>
    <row r="7865" spans="1:2" x14ac:dyDescent="0.25">
      <c r="A7865" s="79">
        <v>43063.541666666664</v>
      </c>
      <c r="B7865" s="78">
        <v>5.5E-2</v>
      </c>
    </row>
    <row r="7866" spans="1:2" x14ac:dyDescent="0.25">
      <c r="A7866" s="79">
        <v>43063.583333333336</v>
      </c>
      <c r="B7866" s="78">
        <v>5.6000000000000001E-2</v>
      </c>
    </row>
    <row r="7867" spans="1:2" x14ac:dyDescent="0.25">
      <c r="A7867" s="79">
        <v>43063.625</v>
      </c>
      <c r="B7867" s="78">
        <v>7.6999999999999999E-2</v>
      </c>
    </row>
    <row r="7868" spans="1:2" x14ac:dyDescent="0.25">
      <c r="A7868" s="79">
        <v>43063.666666666664</v>
      </c>
      <c r="B7868" s="78">
        <v>2.7879999999999998</v>
      </c>
    </row>
    <row r="7869" spans="1:2" x14ac:dyDescent="0.25">
      <c r="A7869" s="79">
        <v>43063.708333333336</v>
      </c>
      <c r="B7869" s="78">
        <v>4.1239999999999997</v>
      </c>
    </row>
    <row r="7870" spans="1:2" x14ac:dyDescent="0.25">
      <c r="A7870" s="79">
        <v>43063.75</v>
      </c>
      <c r="B7870" s="78">
        <v>4.1509999999999998</v>
      </c>
    </row>
    <row r="7871" spans="1:2" x14ac:dyDescent="0.25">
      <c r="A7871" s="79">
        <v>43063.791666666664</v>
      </c>
      <c r="B7871" s="78">
        <v>4.1269999999999998</v>
      </c>
    </row>
    <row r="7872" spans="1:2" x14ac:dyDescent="0.25">
      <c r="A7872" s="79">
        <v>43063.833333333336</v>
      </c>
      <c r="B7872" s="78">
        <v>4.1369999999999996</v>
      </c>
    </row>
    <row r="7873" spans="1:2" x14ac:dyDescent="0.25">
      <c r="A7873" s="79">
        <v>43063.875</v>
      </c>
      <c r="B7873" s="78">
        <v>4.1210000000000004</v>
      </c>
    </row>
    <row r="7874" spans="1:2" x14ac:dyDescent="0.25">
      <c r="A7874" s="79">
        <v>43063.916666666664</v>
      </c>
      <c r="B7874" s="78">
        <v>4.0979999999999999</v>
      </c>
    </row>
    <row r="7875" spans="1:2" x14ac:dyDescent="0.25">
      <c r="A7875" s="79">
        <v>43063.958333333336</v>
      </c>
      <c r="B7875" s="78">
        <v>4.1130000000000004</v>
      </c>
    </row>
    <row r="7876" spans="1:2" x14ac:dyDescent="0.25">
      <c r="A7876" s="77">
        <v>43064</v>
      </c>
      <c r="B7876" s="78">
        <v>4.125</v>
      </c>
    </row>
    <row r="7877" spans="1:2" x14ac:dyDescent="0.25">
      <c r="A7877" s="79">
        <v>43064.041666666664</v>
      </c>
      <c r="B7877" s="78">
        <v>4.1319999999999997</v>
      </c>
    </row>
    <row r="7878" spans="1:2" x14ac:dyDescent="0.25">
      <c r="A7878" s="79">
        <v>43064.083333333336</v>
      </c>
      <c r="B7878" s="78">
        <v>4.1280000000000001</v>
      </c>
    </row>
    <row r="7879" spans="1:2" x14ac:dyDescent="0.25">
      <c r="A7879" s="79">
        <v>43064.125</v>
      </c>
      <c r="B7879" s="78">
        <v>4.1269999999999998</v>
      </c>
    </row>
    <row r="7880" spans="1:2" x14ac:dyDescent="0.25">
      <c r="A7880" s="79">
        <v>43064.166666666664</v>
      </c>
      <c r="B7880" s="78">
        <v>4.1189999999999998</v>
      </c>
    </row>
    <row r="7881" spans="1:2" x14ac:dyDescent="0.25">
      <c r="A7881" s="79">
        <v>43064.208333333336</v>
      </c>
      <c r="B7881" s="78">
        <v>4.1100000000000003</v>
      </c>
    </row>
    <row r="7882" spans="1:2" x14ac:dyDescent="0.25">
      <c r="A7882" s="79">
        <v>43064.25</v>
      </c>
      <c r="B7882" s="78">
        <v>3.7610000000000001</v>
      </c>
    </row>
    <row r="7883" spans="1:2" x14ac:dyDescent="0.25">
      <c r="A7883" s="79">
        <v>43064.291666666664</v>
      </c>
      <c r="B7883" s="78">
        <v>0.14699999999999999</v>
      </c>
    </row>
    <row r="7884" spans="1:2" x14ac:dyDescent="0.25">
      <c r="A7884" s="79">
        <v>43064.333333333336</v>
      </c>
      <c r="B7884" s="78">
        <v>4.2999999999999997E-2</v>
      </c>
    </row>
    <row r="7885" spans="1:2" x14ac:dyDescent="0.25">
      <c r="A7885" s="79">
        <v>43064.375</v>
      </c>
      <c r="B7885" s="78">
        <v>4.7E-2</v>
      </c>
    </row>
    <row r="7886" spans="1:2" x14ac:dyDescent="0.25">
      <c r="A7886" s="79">
        <v>43064.416666666664</v>
      </c>
      <c r="B7886" s="78">
        <v>4.5999999999999999E-2</v>
      </c>
    </row>
    <row r="7887" spans="1:2" x14ac:dyDescent="0.25">
      <c r="A7887" s="79">
        <v>43064.458333333336</v>
      </c>
      <c r="B7887" s="78">
        <v>5.8000000000000003E-2</v>
      </c>
    </row>
    <row r="7888" spans="1:2" x14ac:dyDescent="0.25">
      <c r="A7888" s="79">
        <v>43064.5</v>
      </c>
      <c r="B7888" s="78">
        <v>4.9000000000000002E-2</v>
      </c>
    </row>
    <row r="7889" spans="1:2" x14ac:dyDescent="0.25">
      <c r="A7889" s="79">
        <v>43064.541666666664</v>
      </c>
      <c r="B7889" s="78">
        <v>4.8000000000000001E-2</v>
      </c>
    </row>
    <row r="7890" spans="1:2" x14ac:dyDescent="0.25">
      <c r="A7890" s="79">
        <v>43064.583333333336</v>
      </c>
      <c r="B7890" s="78">
        <v>0.06</v>
      </c>
    </row>
    <row r="7891" spans="1:2" x14ac:dyDescent="0.25">
      <c r="A7891" s="79">
        <v>43064.625</v>
      </c>
      <c r="B7891" s="78">
        <v>6.9000000000000006E-2</v>
      </c>
    </row>
    <row r="7892" spans="1:2" x14ac:dyDescent="0.25">
      <c r="A7892" s="79">
        <v>43064.666666666664</v>
      </c>
      <c r="B7892" s="78">
        <v>2.835</v>
      </c>
    </row>
    <row r="7893" spans="1:2" x14ac:dyDescent="0.25">
      <c r="A7893" s="79">
        <v>43064.708333333336</v>
      </c>
      <c r="B7893" s="78">
        <v>4.1159999999999997</v>
      </c>
    </row>
    <row r="7894" spans="1:2" x14ac:dyDescent="0.25">
      <c r="A7894" s="79">
        <v>43064.75</v>
      </c>
      <c r="B7894" s="78">
        <v>4.1340000000000003</v>
      </c>
    </row>
    <row r="7895" spans="1:2" x14ac:dyDescent="0.25">
      <c r="A7895" s="79">
        <v>43064.791666666664</v>
      </c>
      <c r="B7895" s="78">
        <v>4.1470000000000002</v>
      </c>
    </row>
    <row r="7896" spans="1:2" x14ac:dyDescent="0.25">
      <c r="A7896" s="79">
        <v>43064.833333333336</v>
      </c>
      <c r="B7896" s="78">
        <v>4.1580000000000004</v>
      </c>
    </row>
    <row r="7897" spans="1:2" x14ac:dyDescent="0.25">
      <c r="A7897" s="79">
        <v>43064.875</v>
      </c>
      <c r="B7897" s="78">
        <v>4.1559999999999997</v>
      </c>
    </row>
    <row r="7898" spans="1:2" x14ac:dyDescent="0.25">
      <c r="A7898" s="79">
        <v>43064.916666666664</v>
      </c>
      <c r="B7898" s="78">
        <v>4.1440000000000001</v>
      </c>
    </row>
    <row r="7899" spans="1:2" x14ac:dyDescent="0.25">
      <c r="A7899" s="79">
        <v>43064.958333333336</v>
      </c>
      <c r="B7899" s="78">
        <v>4.1269999999999998</v>
      </c>
    </row>
    <row r="7900" spans="1:2" x14ac:dyDescent="0.25">
      <c r="A7900" s="77">
        <v>43065</v>
      </c>
      <c r="B7900" s="78">
        <v>4.1399999999999997</v>
      </c>
    </row>
    <row r="7901" spans="1:2" x14ac:dyDescent="0.25">
      <c r="A7901" s="79">
        <v>43065.041666666664</v>
      </c>
      <c r="B7901" s="78">
        <v>4.157</v>
      </c>
    </row>
    <row r="7902" spans="1:2" x14ac:dyDescent="0.25">
      <c r="A7902" s="79">
        <v>43065.083333333336</v>
      </c>
      <c r="B7902" s="78">
        <v>4.1580000000000004</v>
      </c>
    </row>
    <row r="7903" spans="1:2" x14ac:dyDescent="0.25">
      <c r="A7903" s="79">
        <v>43065.125</v>
      </c>
      <c r="B7903" s="78">
        <v>4.1589999999999998</v>
      </c>
    </row>
    <row r="7904" spans="1:2" x14ac:dyDescent="0.25">
      <c r="A7904" s="79">
        <v>43065.166666666664</v>
      </c>
      <c r="B7904" s="78">
        <v>4.1479999999999997</v>
      </c>
    </row>
    <row r="7905" spans="1:2" x14ac:dyDescent="0.25">
      <c r="A7905" s="79">
        <v>43065.208333333336</v>
      </c>
      <c r="B7905" s="78">
        <v>4.1459999999999999</v>
      </c>
    </row>
    <row r="7906" spans="1:2" x14ac:dyDescent="0.25">
      <c r="A7906" s="79">
        <v>43065.25</v>
      </c>
      <c r="B7906" s="78">
        <v>3.8340000000000001</v>
      </c>
    </row>
    <row r="7907" spans="1:2" x14ac:dyDescent="0.25">
      <c r="A7907" s="79">
        <v>43065.291666666664</v>
      </c>
      <c r="B7907" s="78">
        <v>0.218</v>
      </c>
    </row>
    <row r="7908" spans="1:2" x14ac:dyDescent="0.25">
      <c r="A7908" s="79">
        <v>43065.333333333336</v>
      </c>
      <c r="B7908" s="78">
        <v>4.2000000000000003E-2</v>
      </c>
    </row>
    <row r="7909" spans="1:2" x14ac:dyDescent="0.25">
      <c r="A7909" s="79">
        <v>43065.375</v>
      </c>
      <c r="B7909" s="78">
        <v>6.6000000000000003E-2</v>
      </c>
    </row>
    <row r="7910" spans="1:2" x14ac:dyDescent="0.25">
      <c r="A7910" s="79">
        <v>43065.416666666664</v>
      </c>
      <c r="B7910" s="78">
        <v>7.8E-2</v>
      </c>
    </row>
    <row r="7911" spans="1:2" x14ac:dyDescent="0.25">
      <c r="A7911" s="79">
        <v>43065.458333333336</v>
      </c>
      <c r="B7911" s="78">
        <v>4.7E-2</v>
      </c>
    </row>
    <row r="7912" spans="1:2" x14ac:dyDescent="0.25">
      <c r="A7912" s="79">
        <v>43065.5</v>
      </c>
      <c r="B7912" s="78">
        <v>4.9000000000000002E-2</v>
      </c>
    </row>
    <row r="7913" spans="1:2" x14ac:dyDescent="0.25">
      <c r="A7913" s="79">
        <v>43065.541666666664</v>
      </c>
      <c r="B7913" s="78">
        <v>5.0999999999999997E-2</v>
      </c>
    </row>
    <row r="7914" spans="1:2" x14ac:dyDescent="0.25">
      <c r="A7914" s="79">
        <v>43065.583333333336</v>
      </c>
      <c r="B7914" s="78">
        <v>0.05</v>
      </c>
    </row>
    <row r="7915" spans="1:2" x14ac:dyDescent="0.25">
      <c r="A7915" s="79">
        <v>43065.625</v>
      </c>
      <c r="B7915" s="78">
        <v>7.3999999999999996E-2</v>
      </c>
    </row>
    <row r="7916" spans="1:2" x14ac:dyDescent="0.25">
      <c r="A7916" s="79">
        <v>43065.666666666664</v>
      </c>
      <c r="B7916" s="78">
        <v>2.8809999999999998</v>
      </c>
    </row>
    <row r="7917" spans="1:2" x14ac:dyDescent="0.25">
      <c r="A7917" s="79">
        <v>43065.708333333336</v>
      </c>
      <c r="B7917" s="78">
        <v>4.157</v>
      </c>
    </row>
    <row r="7918" spans="1:2" x14ac:dyDescent="0.25">
      <c r="A7918" s="79">
        <v>43065.75</v>
      </c>
      <c r="B7918" s="78">
        <v>4.1589999999999998</v>
      </c>
    </row>
    <row r="7919" spans="1:2" x14ac:dyDescent="0.25">
      <c r="A7919" s="79">
        <v>43065.791666666664</v>
      </c>
      <c r="B7919" s="78">
        <v>4.1660000000000004</v>
      </c>
    </row>
    <row r="7920" spans="1:2" x14ac:dyDescent="0.25">
      <c r="A7920" s="79">
        <v>43065.833333333336</v>
      </c>
      <c r="B7920" s="78">
        <v>4.1859999999999999</v>
      </c>
    </row>
    <row r="7921" spans="1:2" x14ac:dyDescent="0.25">
      <c r="A7921" s="79">
        <v>43065.875</v>
      </c>
      <c r="B7921" s="78">
        <v>4.1710000000000003</v>
      </c>
    </row>
    <row r="7922" spans="1:2" x14ac:dyDescent="0.25">
      <c r="A7922" s="79">
        <v>43065.916666666664</v>
      </c>
      <c r="B7922" s="78">
        <v>4.157</v>
      </c>
    </row>
    <row r="7923" spans="1:2" x14ac:dyDescent="0.25">
      <c r="A7923" s="79">
        <v>43065.958333333336</v>
      </c>
      <c r="B7923" s="78">
        <v>4.13</v>
      </c>
    </row>
    <row r="7924" spans="1:2" x14ac:dyDescent="0.25">
      <c r="A7924" s="77">
        <v>43066</v>
      </c>
      <c r="B7924" s="78">
        <v>4.141</v>
      </c>
    </row>
    <row r="7925" spans="1:2" x14ac:dyDescent="0.25">
      <c r="A7925" s="79">
        <v>43066.041666666664</v>
      </c>
      <c r="B7925" s="78">
        <v>4.1580000000000004</v>
      </c>
    </row>
    <row r="7926" spans="1:2" x14ac:dyDescent="0.25">
      <c r="A7926" s="79">
        <v>43066.083333333336</v>
      </c>
      <c r="B7926" s="78">
        <v>4.1470000000000002</v>
      </c>
    </row>
    <row r="7927" spans="1:2" x14ac:dyDescent="0.25">
      <c r="A7927" s="79">
        <v>43066.125</v>
      </c>
      <c r="B7927" s="78">
        <v>4.0949999999999998</v>
      </c>
    </row>
    <row r="7928" spans="1:2" x14ac:dyDescent="0.25">
      <c r="A7928" s="79">
        <v>43066.166666666664</v>
      </c>
      <c r="B7928" s="78">
        <v>4.0720000000000001</v>
      </c>
    </row>
    <row r="7929" spans="1:2" x14ac:dyDescent="0.25">
      <c r="A7929" s="79">
        <v>43066.208333333336</v>
      </c>
      <c r="B7929" s="78">
        <v>4.0380000000000003</v>
      </c>
    </row>
    <row r="7930" spans="1:2" x14ac:dyDescent="0.25">
      <c r="A7930" s="79">
        <v>43066.25</v>
      </c>
      <c r="B7930" s="78">
        <v>3.7210000000000001</v>
      </c>
    </row>
    <row r="7931" spans="1:2" x14ac:dyDescent="0.25">
      <c r="A7931" s="79">
        <v>43066.291666666664</v>
      </c>
      <c r="B7931" s="78">
        <v>0.29499999999999998</v>
      </c>
    </row>
    <row r="7932" spans="1:2" x14ac:dyDescent="0.25">
      <c r="A7932" s="79">
        <v>43066.333333333336</v>
      </c>
      <c r="B7932" s="78">
        <v>6.2E-2</v>
      </c>
    </row>
    <row r="7933" spans="1:2" x14ac:dyDescent="0.25">
      <c r="A7933" s="79">
        <v>43066.375</v>
      </c>
      <c r="B7933" s="78">
        <v>6.6000000000000003E-2</v>
      </c>
    </row>
    <row r="7934" spans="1:2" x14ac:dyDescent="0.25">
      <c r="A7934" s="79">
        <v>43066.416666666664</v>
      </c>
      <c r="B7934" s="78">
        <v>6.5000000000000002E-2</v>
      </c>
    </row>
    <row r="7935" spans="1:2" x14ac:dyDescent="0.25">
      <c r="A7935" s="79">
        <v>43066.458333333336</v>
      </c>
      <c r="B7935" s="78">
        <v>5.8999999999999997E-2</v>
      </c>
    </row>
    <row r="7936" spans="1:2" x14ac:dyDescent="0.25">
      <c r="A7936" s="79">
        <v>43066.5</v>
      </c>
      <c r="B7936" s="78">
        <v>6.0999999999999999E-2</v>
      </c>
    </row>
    <row r="7937" spans="1:2" x14ac:dyDescent="0.25">
      <c r="A7937" s="79">
        <v>43066.541666666664</v>
      </c>
      <c r="B7937" s="78">
        <v>5.7000000000000002E-2</v>
      </c>
    </row>
    <row r="7938" spans="1:2" x14ac:dyDescent="0.25">
      <c r="A7938" s="79">
        <v>43066.583333333336</v>
      </c>
      <c r="B7938" s="78">
        <v>5.5E-2</v>
      </c>
    </row>
    <row r="7939" spans="1:2" x14ac:dyDescent="0.25">
      <c r="A7939" s="79">
        <v>43066.625</v>
      </c>
      <c r="B7939" s="78">
        <v>7.2999999999999995E-2</v>
      </c>
    </row>
    <row r="7940" spans="1:2" x14ac:dyDescent="0.25">
      <c r="A7940" s="79">
        <v>43066.666666666664</v>
      </c>
      <c r="B7940" s="78">
        <v>2.903</v>
      </c>
    </row>
    <row r="7941" spans="1:2" x14ac:dyDescent="0.25">
      <c r="A7941" s="79">
        <v>43066.708333333336</v>
      </c>
      <c r="B7941" s="78">
        <v>4.0869999999999997</v>
      </c>
    </row>
    <row r="7942" spans="1:2" x14ac:dyDescent="0.25">
      <c r="A7942" s="79">
        <v>43066.75</v>
      </c>
      <c r="B7942" s="78">
        <v>4.0999999999999996</v>
      </c>
    </row>
    <row r="7943" spans="1:2" x14ac:dyDescent="0.25">
      <c r="A7943" s="79">
        <v>43066.791666666664</v>
      </c>
      <c r="B7943" s="78">
        <v>4.1050000000000004</v>
      </c>
    </row>
    <row r="7944" spans="1:2" x14ac:dyDescent="0.25">
      <c r="A7944" s="79">
        <v>43066.833333333336</v>
      </c>
      <c r="B7944" s="78">
        <v>4.0999999999999996</v>
      </c>
    </row>
    <row r="7945" spans="1:2" x14ac:dyDescent="0.25">
      <c r="A7945" s="79">
        <v>43066.875</v>
      </c>
      <c r="B7945" s="78">
        <v>4.1070000000000002</v>
      </c>
    </row>
    <row r="7946" spans="1:2" x14ac:dyDescent="0.25">
      <c r="A7946" s="79">
        <v>43066.916666666664</v>
      </c>
      <c r="B7946" s="78">
        <v>4.12</v>
      </c>
    </row>
    <row r="7947" spans="1:2" x14ac:dyDescent="0.25">
      <c r="A7947" s="79">
        <v>43066.958333333336</v>
      </c>
      <c r="B7947" s="78">
        <v>4.1340000000000003</v>
      </c>
    </row>
    <row r="7948" spans="1:2" x14ac:dyDescent="0.25">
      <c r="A7948" s="77">
        <v>43067</v>
      </c>
      <c r="B7948" s="78">
        <v>4.1230000000000002</v>
      </c>
    </row>
    <row r="7949" spans="1:2" x14ac:dyDescent="0.25">
      <c r="A7949" s="79">
        <v>43067.041666666664</v>
      </c>
      <c r="B7949" s="78">
        <v>4.1059999999999999</v>
      </c>
    </row>
    <row r="7950" spans="1:2" x14ac:dyDescent="0.25">
      <c r="A7950" s="79">
        <v>43067.083333333336</v>
      </c>
      <c r="B7950" s="78">
        <v>4.1020000000000003</v>
      </c>
    </row>
    <row r="7951" spans="1:2" x14ac:dyDescent="0.25">
      <c r="A7951" s="79">
        <v>43067.125</v>
      </c>
      <c r="B7951" s="78">
        <v>4.0999999999999996</v>
      </c>
    </row>
    <row r="7952" spans="1:2" x14ac:dyDescent="0.25">
      <c r="A7952" s="79">
        <v>43067.166666666664</v>
      </c>
      <c r="B7952" s="78">
        <v>4.0720000000000001</v>
      </c>
    </row>
    <row r="7953" spans="1:2" x14ac:dyDescent="0.25">
      <c r="A7953" s="79">
        <v>43067.208333333336</v>
      </c>
      <c r="B7953" s="78">
        <v>4.0279999999999996</v>
      </c>
    </row>
    <row r="7954" spans="1:2" x14ac:dyDescent="0.25">
      <c r="A7954" s="79">
        <v>43067.25</v>
      </c>
      <c r="B7954" s="78">
        <v>3.839</v>
      </c>
    </row>
    <row r="7955" spans="1:2" x14ac:dyDescent="0.25">
      <c r="A7955" s="79">
        <v>43067.291666666664</v>
      </c>
      <c r="B7955" s="78">
        <v>0.375</v>
      </c>
    </row>
    <row r="7956" spans="1:2" x14ac:dyDescent="0.25">
      <c r="A7956" s="79">
        <v>43067.333333333336</v>
      </c>
      <c r="B7956" s="78">
        <v>6.0999999999999999E-2</v>
      </c>
    </row>
    <row r="7957" spans="1:2" x14ac:dyDescent="0.25">
      <c r="A7957" s="79">
        <v>43067.375</v>
      </c>
      <c r="B7957" s="78">
        <v>6.2E-2</v>
      </c>
    </row>
    <row r="7958" spans="1:2" x14ac:dyDescent="0.25">
      <c r="A7958" s="79">
        <v>43067.416666666664</v>
      </c>
      <c r="B7958" s="78">
        <v>6.6000000000000003E-2</v>
      </c>
    </row>
    <row r="7959" spans="1:2" x14ac:dyDescent="0.25">
      <c r="A7959" s="79">
        <v>43067.458333333336</v>
      </c>
      <c r="B7959" s="78">
        <v>6.7000000000000004E-2</v>
      </c>
    </row>
    <row r="7960" spans="1:2" x14ac:dyDescent="0.25">
      <c r="A7960" s="79">
        <v>43067.5</v>
      </c>
      <c r="B7960" s="78">
        <v>6.7000000000000004E-2</v>
      </c>
    </row>
    <row r="7961" spans="1:2" x14ac:dyDescent="0.25">
      <c r="A7961" s="79">
        <v>43067.541666666664</v>
      </c>
      <c r="B7961" s="78">
        <v>6.5000000000000002E-2</v>
      </c>
    </row>
    <row r="7962" spans="1:2" x14ac:dyDescent="0.25">
      <c r="A7962" s="79">
        <v>43067.583333333336</v>
      </c>
      <c r="B7962" s="78">
        <v>5.8000000000000003E-2</v>
      </c>
    </row>
    <row r="7963" spans="1:2" x14ac:dyDescent="0.25">
      <c r="A7963" s="79">
        <v>43067.625</v>
      </c>
      <c r="B7963" s="78">
        <v>7.5999999999999998E-2</v>
      </c>
    </row>
    <row r="7964" spans="1:2" x14ac:dyDescent="0.25">
      <c r="A7964" s="79">
        <v>43067.666666666664</v>
      </c>
      <c r="B7964" s="78">
        <v>2.891</v>
      </c>
    </row>
    <row r="7965" spans="1:2" x14ac:dyDescent="0.25">
      <c r="A7965" s="79">
        <v>43067.708333333336</v>
      </c>
      <c r="B7965" s="78">
        <v>4.048</v>
      </c>
    </row>
    <row r="7966" spans="1:2" x14ac:dyDescent="0.25">
      <c r="A7966" s="79">
        <v>43067.75</v>
      </c>
      <c r="B7966" s="78">
        <v>4.069</v>
      </c>
    </row>
    <row r="7967" spans="1:2" x14ac:dyDescent="0.25">
      <c r="A7967" s="79">
        <v>43067.791666666664</v>
      </c>
      <c r="B7967" s="78">
        <v>4.1020000000000003</v>
      </c>
    </row>
    <row r="7968" spans="1:2" x14ac:dyDescent="0.25">
      <c r="A7968" s="79">
        <v>43067.833333333336</v>
      </c>
      <c r="B7968" s="78">
        <v>4.1159999999999997</v>
      </c>
    </row>
    <row r="7969" spans="1:2" x14ac:dyDescent="0.25">
      <c r="A7969" s="79">
        <v>43067.875</v>
      </c>
      <c r="B7969" s="78">
        <v>4.101</v>
      </c>
    </row>
    <row r="7970" spans="1:2" x14ac:dyDescent="0.25">
      <c r="A7970" s="79">
        <v>43067.916666666664</v>
      </c>
      <c r="B7970" s="78">
        <v>4.13</v>
      </c>
    </row>
    <row r="7971" spans="1:2" x14ac:dyDescent="0.25">
      <c r="A7971" s="79">
        <v>43067.958333333336</v>
      </c>
      <c r="B7971" s="78">
        <v>4.1289999999999996</v>
      </c>
    </row>
    <row r="7972" spans="1:2" x14ac:dyDescent="0.25">
      <c r="A7972" s="77">
        <v>43068</v>
      </c>
      <c r="B7972" s="78">
        <v>4.1399999999999997</v>
      </c>
    </row>
    <row r="7973" spans="1:2" x14ac:dyDescent="0.25">
      <c r="A7973" s="79">
        <v>43068.041666666664</v>
      </c>
      <c r="B7973" s="78">
        <v>4.1280000000000001</v>
      </c>
    </row>
    <row r="7974" spans="1:2" x14ac:dyDescent="0.25">
      <c r="A7974" s="79">
        <v>43068.083333333336</v>
      </c>
      <c r="B7974" s="78">
        <v>4.1379999999999999</v>
      </c>
    </row>
    <row r="7975" spans="1:2" x14ac:dyDescent="0.25">
      <c r="A7975" s="79">
        <v>43068.125</v>
      </c>
      <c r="B7975" s="78">
        <v>4.1360000000000001</v>
      </c>
    </row>
    <row r="7976" spans="1:2" x14ac:dyDescent="0.25">
      <c r="A7976" s="79">
        <v>43068.166666666664</v>
      </c>
      <c r="B7976" s="78">
        <v>4.1059999999999999</v>
      </c>
    </row>
    <row r="7977" spans="1:2" x14ac:dyDescent="0.25">
      <c r="A7977" s="79">
        <v>43068.208333333336</v>
      </c>
      <c r="B7977" s="78">
        <v>4.0839999999999996</v>
      </c>
    </row>
    <row r="7978" spans="1:2" x14ac:dyDescent="0.25">
      <c r="A7978" s="79">
        <v>43068.25</v>
      </c>
      <c r="B7978" s="78">
        <v>3.9140000000000001</v>
      </c>
    </row>
    <row r="7979" spans="1:2" x14ac:dyDescent="0.25">
      <c r="A7979" s="79">
        <v>43068.291666666664</v>
      </c>
      <c r="B7979" s="78">
        <v>0.43</v>
      </c>
    </row>
    <row r="7980" spans="1:2" x14ac:dyDescent="0.25">
      <c r="A7980" s="79">
        <v>43068.333333333336</v>
      </c>
      <c r="B7980" s="78">
        <v>5.2999999999999999E-2</v>
      </c>
    </row>
    <row r="7981" spans="1:2" x14ac:dyDescent="0.25">
      <c r="A7981" s="79">
        <v>43068.375</v>
      </c>
      <c r="B7981" s="78">
        <v>5.7000000000000002E-2</v>
      </c>
    </row>
    <row r="7982" spans="1:2" x14ac:dyDescent="0.25">
      <c r="A7982" s="79">
        <v>43068.416666666664</v>
      </c>
      <c r="B7982" s="78">
        <v>5.8000000000000003E-2</v>
      </c>
    </row>
    <row r="7983" spans="1:2" x14ac:dyDescent="0.25">
      <c r="A7983" s="79">
        <v>43068.458333333336</v>
      </c>
      <c r="B7983" s="78">
        <v>0.06</v>
      </c>
    </row>
    <row r="7984" spans="1:2" x14ac:dyDescent="0.25">
      <c r="A7984" s="79">
        <v>43068.5</v>
      </c>
      <c r="B7984" s="78">
        <v>6.5000000000000002E-2</v>
      </c>
    </row>
    <row r="7985" spans="1:2" x14ac:dyDescent="0.25">
      <c r="A7985" s="79">
        <v>43068.541666666664</v>
      </c>
      <c r="B7985" s="78">
        <v>6.7000000000000004E-2</v>
      </c>
    </row>
    <row r="7986" spans="1:2" x14ac:dyDescent="0.25">
      <c r="A7986" s="79">
        <v>43068.583333333336</v>
      </c>
      <c r="B7986" s="78">
        <v>6.5000000000000002E-2</v>
      </c>
    </row>
    <row r="7987" spans="1:2" x14ac:dyDescent="0.25">
      <c r="A7987" s="79">
        <v>43068.625</v>
      </c>
      <c r="B7987" s="78">
        <v>8.5000000000000006E-2</v>
      </c>
    </row>
    <row r="7988" spans="1:2" x14ac:dyDescent="0.25">
      <c r="A7988" s="79">
        <v>43068.666666666664</v>
      </c>
      <c r="B7988" s="78">
        <v>2.9489999999999998</v>
      </c>
    </row>
    <row r="7989" spans="1:2" x14ac:dyDescent="0.25">
      <c r="A7989" s="79">
        <v>43068.708333333336</v>
      </c>
      <c r="B7989" s="78">
        <v>4.1340000000000003</v>
      </c>
    </row>
    <row r="7990" spans="1:2" x14ac:dyDescent="0.25">
      <c r="A7990" s="79">
        <v>43068.75</v>
      </c>
      <c r="B7990" s="78">
        <v>4.149</v>
      </c>
    </row>
    <row r="7991" spans="1:2" x14ac:dyDescent="0.25">
      <c r="A7991" s="79">
        <v>43068.791666666664</v>
      </c>
      <c r="B7991" s="78">
        <v>4.1820000000000004</v>
      </c>
    </row>
    <row r="7992" spans="1:2" x14ac:dyDescent="0.25">
      <c r="A7992" s="79">
        <v>43068.833333333336</v>
      </c>
      <c r="B7992" s="78">
        <v>4.1769999999999996</v>
      </c>
    </row>
    <row r="7993" spans="1:2" x14ac:dyDescent="0.25">
      <c r="A7993" s="79">
        <v>43068.875</v>
      </c>
      <c r="B7993" s="78">
        <v>4.1379999999999999</v>
      </c>
    </row>
    <row r="7994" spans="1:2" x14ac:dyDescent="0.25">
      <c r="A7994" s="79">
        <v>43068.916666666664</v>
      </c>
      <c r="B7994" s="78">
        <v>4.1340000000000003</v>
      </c>
    </row>
    <row r="7995" spans="1:2" x14ac:dyDescent="0.25">
      <c r="A7995" s="79">
        <v>43068.958333333336</v>
      </c>
      <c r="B7995" s="78">
        <v>4.1529999999999996</v>
      </c>
    </row>
    <row r="7996" spans="1:2" x14ac:dyDescent="0.25">
      <c r="A7996" s="77">
        <v>43069</v>
      </c>
      <c r="B7996" s="78">
        <v>4.1689999999999996</v>
      </c>
    </row>
    <row r="7997" spans="1:2" x14ac:dyDescent="0.25">
      <c r="A7997" s="79">
        <v>43069.041666666664</v>
      </c>
      <c r="B7997" s="78">
        <v>4.1559999999999997</v>
      </c>
    </row>
    <row r="7998" spans="1:2" x14ac:dyDescent="0.25">
      <c r="A7998" s="79">
        <v>43069.083333333336</v>
      </c>
      <c r="B7998" s="78">
        <v>4.16</v>
      </c>
    </row>
    <row r="7999" spans="1:2" x14ac:dyDescent="0.25">
      <c r="A7999" s="79">
        <v>43069.125</v>
      </c>
      <c r="B7999" s="78">
        <v>4.1470000000000002</v>
      </c>
    </row>
    <row r="8000" spans="1:2" x14ac:dyDescent="0.25">
      <c r="A8000" s="79">
        <v>43069.166666666664</v>
      </c>
      <c r="B8000" s="78">
        <v>4.1029999999999998</v>
      </c>
    </row>
    <row r="8001" spans="1:2" x14ac:dyDescent="0.25">
      <c r="A8001" s="79">
        <v>43069.208333333336</v>
      </c>
      <c r="B8001" s="78">
        <v>4.0919999999999996</v>
      </c>
    </row>
    <row r="8002" spans="1:2" x14ac:dyDescent="0.25">
      <c r="A8002" s="79">
        <v>43069.25</v>
      </c>
      <c r="B8002" s="78">
        <v>3.9319999999999999</v>
      </c>
    </row>
    <row r="8003" spans="1:2" x14ac:dyDescent="0.25">
      <c r="A8003" s="79">
        <v>43069.291666666664</v>
      </c>
      <c r="B8003" s="78">
        <v>0.48899999999999999</v>
      </c>
    </row>
    <row r="8004" spans="1:2" x14ac:dyDescent="0.25">
      <c r="A8004" s="79">
        <v>43069.333333333336</v>
      </c>
      <c r="B8004" s="78">
        <v>0.05</v>
      </c>
    </row>
    <row r="8005" spans="1:2" x14ac:dyDescent="0.25">
      <c r="A8005" s="79">
        <v>43069.375</v>
      </c>
      <c r="B8005" s="78">
        <v>6.3E-2</v>
      </c>
    </row>
    <row r="8006" spans="1:2" x14ac:dyDescent="0.25">
      <c r="A8006" s="79">
        <v>43069.416666666664</v>
      </c>
      <c r="B8006" s="78">
        <v>5.5E-2</v>
      </c>
    </row>
    <row r="8007" spans="1:2" x14ac:dyDescent="0.25">
      <c r="A8007" s="79">
        <v>43069.458333333336</v>
      </c>
      <c r="B8007" s="78">
        <v>5.5E-2</v>
      </c>
    </row>
    <row r="8008" spans="1:2" x14ac:dyDescent="0.25">
      <c r="A8008" s="79">
        <v>43069.5</v>
      </c>
      <c r="B8008" s="78">
        <v>6.0999999999999999E-2</v>
      </c>
    </row>
    <row r="8009" spans="1:2" x14ac:dyDescent="0.25">
      <c r="A8009" s="79">
        <v>43069.541666666664</v>
      </c>
      <c r="B8009" s="78">
        <v>5.5E-2</v>
      </c>
    </row>
    <row r="8010" spans="1:2" x14ac:dyDescent="0.25">
      <c r="A8010" s="79">
        <v>43069.583333333336</v>
      </c>
      <c r="B8010" s="78">
        <v>5.3999999999999999E-2</v>
      </c>
    </row>
    <row r="8011" spans="1:2" x14ac:dyDescent="0.25">
      <c r="A8011" s="79">
        <v>43069.625</v>
      </c>
      <c r="B8011" s="78">
        <v>8.4000000000000005E-2</v>
      </c>
    </row>
    <row r="8012" spans="1:2" x14ac:dyDescent="0.25">
      <c r="A8012" s="79">
        <v>43069.666666666664</v>
      </c>
      <c r="B8012" s="78">
        <v>3.0350000000000001</v>
      </c>
    </row>
    <row r="8013" spans="1:2" x14ac:dyDescent="0.25">
      <c r="A8013" s="79">
        <v>43069.708333333336</v>
      </c>
      <c r="B8013" s="78">
        <v>4.1550000000000002</v>
      </c>
    </row>
    <row r="8014" spans="1:2" x14ac:dyDescent="0.25">
      <c r="A8014" s="79">
        <v>43069.75</v>
      </c>
      <c r="B8014" s="78">
        <v>4.1619999999999999</v>
      </c>
    </row>
    <row r="8015" spans="1:2" x14ac:dyDescent="0.25">
      <c r="A8015" s="79">
        <v>43069.791666666664</v>
      </c>
      <c r="B8015" s="78">
        <v>4.1760000000000002</v>
      </c>
    </row>
    <row r="8016" spans="1:2" x14ac:dyDescent="0.25">
      <c r="A8016" s="79">
        <v>43069.833333333336</v>
      </c>
      <c r="B8016" s="78">
        <v>4.1529999999999996</v>
      </c>
    </row>
    <row r="8017" spans="1:2" x14ac:dyDescent="0.25">
      <c r="A8017" s="79">
        <v>43069.875</v>
      </c>
      <c r="B8017" s="78">
        <v>4.1280000000000001</v>
      </c>
    </row>
    <row r="8018" spans="1:2" x14ac:dyDescent="0.25">
      <c r="A8018" s="79">
        <v>43069.916666666664</v>
      </c>
      <c r="B8018" s="78">
        <v>4.1280000000000001</v>
      </c>
    </row>
    <row r="8019" spans="1:2" x14ac:dyDescent="0.25">
      <c r="A8019" s="79">
        <v>43069.958333333336</v>
      </c>
      <c r="B8019" s="78">
        <v>4.133</v>
      </c>
    </row>
    <row r="8020" spans="1:2" x14ac:dyDescent="0.25">
      <c r="A8020" s="77">
        <v>43070</v>
      </c>
      <c r="B8020" s="78">
        <v>3.8759999999999999</v>
      </c>
    </row>
    <row r="8021" spans="1:2" x14ac:dyDescent="0.25">
      <c r="A8021" s="79">
        <v>43070.041666666664</v>
      </c>
      <c r="B8021" s="78">
        <v>3.8929999999999998</v>
      </c>
    </row>
    <row r="8022" spans="1:2" x14ac:dyDescent="0.25">
      <c r="A8022" s="79">
        <v>43070.083333333336</v>
      </c>
      <c r="B8022" s="78">
        <v>3.9020000000000001</v>
      </c>
    </row>
    <row r="8023" spans="1:2" x14ac:dyDescent="0.25">
      <c r="A8023" s="79">
        <v>43070.125</v>
      </c>
      <c r="B8023" s="78">
        <v>3.907</v>
      </c>
    </row>
    <row r="8024" spans="1:2" x14ac:dyDescent="0.25">
      <c r="A8024" s="79">
        <v>43070.166666666664</v>
      </c>
      <c r="B8024" s="78">
        <v>3.8889999999999998</v>
      </c>
    </row>
    <row r="8025" spans="1:2" x14ac:dyDescent="0.25">
      <c r="A8025" s="79">
        <v>43070.208333333336</v>
      </c>
      <c r="B8025" s="78">
        <v>3.867</v>
      </c>
    </row>
    <row r="8026" spans="1:2" x14ac:dyDescent="0.25">
      <c r="A8026" s="79">
        <v>43070.25</v>
      </c>
      <c r="B8026" s="78">
        <v>3.6970000000000001</v>
      </c>
    </row>
    <row r="8027" spans="1:2" x14ac:dyDescent="0.25">
      <c r="A8027" s="79">
        <v>43070.291666666664</v>
      </c>
      <c r="B8027" s="78">
        <v>0.51400000000000001</v>
      </c>
    </row>
    <row r="8028" spans="1:2" x14ac:dyDescent="0.25">
      <c r="A8028" s="79">
        <v>43070.333333333336</v>
      </c>
      <c r="B8028" s="78">
        <v>0.05</v>
      </c>
    </row>
    <row r="8029" spans="1:2" x14ac:dyDescent="0.25">
      <c r="A8029" s="79">
        <v>43070.375</v>
      </c>
      <c r="B8029" s="78">
        <v>5.5E-2</v>
      </c>
    </row>
    <row r="8030" spans="1:2" x14ac:dyDescent="0.25">
      <c r="A8030" s="79">
        <v>43070.416666666664</v>
      </c>
      <c r="B8030" s="78">
        <v>5.6000000000000001E-2</v>
      </c>
    </row>
    <row r="8031" spans="1:2" x14ac:dyDescent="0.25">
      <c r="A8031" s="79">
        <v>43070.458333333336</v>
      </c>
      <c r="B8031" s="78">
        <v>5.8999999999999997E-2</v>
      </c>
    </row>
    <row r="8032" spans="1:2" x14ac:dyDescent="0.25">
      <c r="A8032" s="79">
        <v>43070.5</v>
      </c>
      <c r="B8032" s="78">
        <v>5.6000000000000001E-2</v>
      </c>
    </row>
    <row r="8033" spans="1:2" x14ac:dyDescent="0.25">
      <c r="A8033" s="79">
        <v>43070.541666666664</v>
      </c>
      <c r="B8033" s="78">
        <v>5.6000000000000001E-2</v>
      </c>
    </row>
    <row r="8034" spans="1:2" x14ac:dyDescent="0.25">
      <c r="A8034" s="79">
        <v>43070.583333333336</v>
      </c>
      <c r="B8034" s="78">
        <v>6.4000000000000001E-2</v>
      </c>
    </row>
    <row r="8035" spans="1:2" x14ac:dyDescent="0.25">
      <c r="A8035" s="79">
        <v>43070.625</v>
      </c>
      <c r="B8035" s="78">
        <v>7.6999999999999999E-2</v>
      </c>
    </row>
    <row r="8036" spans="1:2" x14ac:dyDescent="0.25">
      <c r="A8036" s="79">
        <v>43070.666666666664</v>
      </c>
      <c r="B8036" s="78">
        <v>2.9159999999999999</v>
      </c>
    </row>
    <row r="8037" spans="1:2" x14ac:dyDescent="0.25">
      <c r="A8037" s="79">
        <v>43070.708333333336</v>
      </c>
      <c r="B8037" s="78">
        <v>3.9140000000000001</v>
      </c>
    </row>
    <row r="8038" spans="1:2" x14ac:dyDescent="0.25">
      <c r="A8038" s="79">
        <v>43070.75</v>
      </c>
      <c r="B8038" s="78">
        <v>3.9209999999999998</v>
      </c>
    </row>
    <row r="8039" spans="1:2" x14ac:dyDescent="0.25">
      <c r="A8039" s="79">
        <v>43070.791666666664</v>
      </c>
      <c r="B8039" s="78">
        <v>3.9140000000000001</v>
      </c>
    </row>
    <row r="8040" spans="1:2" x14ac:dyDescent="0.25">
      <c r="A8040" s="79">
        <v>43070.833333333336</v>
      </c>
      <c r="B8040" s="78">
        <v>3.9249999999999998</v>
      </c>
    </row>
    <row r="8041" spans="1:2" x14ac:dyDescent="0.25">
      <c r="A8041" s="79">
        <v>43070.875</v>
      </c>
      <c r="B8041" s="78">
        <v>3.9020000000000001</v>
      </c>
    </row>
    <row r="8042" spans="1:2" x14ac:dyDescent="0.25">
      <c r="A8042" s="79">
        <v>43070.916666666664</v>
      </c>
      <c r="B8042" s="78">
        <v>3.895</v>
      </c>
    </row>
    <row r="8043" spans="1:2" x14ac:dyDescent="0.25">
      <c r="A8043" s="79">
        <v>43070.958333333336</v>
      </c>
      <c r="B8043" s="78">
        <v>3.9049999999999998</v>
      </c>
    </row>
    <row r="8044" spans="1:2" x14ac:dyDescent="0.25">
      <c r="A8044" s="77">
        <v>43071</v>
      </c>
      <c r="B8044" s="78">
        <v>3.9119999999999999</v>
      </c>
    </row>
    <row r="8045" spans="1:2" x14ac:dyDescent="0.25">
      <c r="A8045" s="79">
        <v>43071.041666666664</v>
      </c>
      <c r="B8045" s="78">
        <v>3.9239999999999999</v>
      </c>
    </row>
    <row r="8046" spans="1:2" x14ac:dyDescent="0.25">
      <c r="A8046" s="79">
        <v>43071.083333333336</v>
      </c>
      <c r="B8046" s="78">
        <v>3.9220000000000002</v>
      </c>
    </row>
    <row r="8047" spans="1:2" x14ac:dyDescent="0.25">
      <c r="A8047" s="79">
        <v>43071.125</v>
      </c>
      <c r="B8047" s="78">
        <v>3.9209999999999998</v>
      </c>
    </row>
    <row r="8048" spans="1:2" x14ac:dyDescent="0.25">
      <c r="A8048" s="79">
        <v>43071.166666666664</v>
      </c>
      <c r="B8048" s="78">
        <v>3.9180000000000001</v>
      </c>
    </row>
    <row r="8049" spans="1:2" x14ac:dyDescent="0.25">
      <c r="A8049" s="79">
        <v>43071.208333333336</v>
      </c>
      <c r="B8049" s="78">
        <v>3.9009999999999998</v>
      </c>
    </row>
    <row r="8050" spans="1:2" x14ac:dyDescent="0.25">
      <c r="A8050" s="79">
        <v>43071.25</v>
      </c>
      <c r="B8050" s="78">
        <v>3.7519999999999998</v>
      </c>
    </row>
    <row r="8051" spans="1:2" x14ac:dyDescent="0.25">
      <c r="A8051" s="79">
        <v>43071.291666666664</v>
      </c>
      <c r="B8051" s="78">
        <v>0.57299999999999995</v>
      </c>
    </row>
    <row r="8052" spans="1:2" x14ac:dyDescent="0.25">
      <c r="A8052" s="79">
        <v>43071.333333333336</v>
      </c>
      <c r="B8052" s="78">
        <v>4.5999999999999999E-2</v>
      </c>
    </row>
    <row r="8053" spans="1:2" x14ac:dyDescent="0.25">
      <c r="A8053" s="79">
        <v>43071.375</v>
      </c>
      <c r="B8053" s="78">
        <v>4.7E-2</v>
      </c>
    </row>
    <row r="8054" spans="1:2" x14ac:dyDescent="0.25">
      <c r="A8054" s="79">
        <v>43071.416666666664</v>
      </c>
      <c r="B8054" s="78">
        <v>4.9000000000000002E-2</v>
      </c>
    </row>
    <row r="8055" spans="1:2" x14ac:dyDescent="0.25">
      <c r="A8055" s="79">
        <v>43071.458333333336</v>
      </c>
      <c r="B8055" s="78">
        <v>5.1999999999999998E-2</v>
      </c>
    </row>
    <row r="8056" spans="1:2" x14ac:dyDescent="0.25">
      <c r="A8056" s="79">
        <v>43071.5</v>
      </c>
      <c r="B8056" s="78">
        <v>4.9000000000000002E-2</v>
      </c>
    </row>
    <row r="8057" spans="1:2" x14ac:dyDescent="0.25">
      <c r="A8057" s="79">
        <v>43071.541666666664</v>
      </c>
      <c r="B8057" s="78">
        <v>0.05</v>
      </c>
    </row>
    <row r="8058" spans="1:2" x14ac:dyDescent="0.25">
      <c r="A8058" s="79">
        <v>43071.583333333336</v>
      </c>
      <c r="B8058" s="78">
        <v>4.8000000000000001E-2</v>
      </c>
    </row>
    <row r="8059" spans="1:2" x14ac:dyDescent="0.25">
      <c r="A8059" s="79">
        <v>43071.625</v>
      </c>
      <c r="B8059" s="78">
        <v>7.0999999999999994E-2</v>
      </c>
    </row>
    <row r="8060" spans="1:2" x14ac:dyDescent="0.25">
      <c r="A8060" s="79">
        <v>43071.666666666664</v>
      </c>
      <c r="B8060" s="78">
        <v>2.919</v>
      </c>
    </row>
    <row r="8061" spans="1:2" x14ac:dyDescent="0.25">
      <c r="A8061" s="79">
        <v>43071.708333333336</v>
      </c>
      <c r="B8061" s="78">
        <v>3.9119999999999999</v>
      </c>
    </row>
    <row r="8062" spans="1:2" x14ac:dyDescent="0.25">
      <c r="A8062" s="79">
        <v>43071.75</v>
      </c>
      <c r="B8062" s="78">
        <v>3.9180000000000001</v>
      </c>
    </row>
    <row r="8063" spans="1:2" x14ac:dyDescent="0.25">
      <c r="A8063" s="79">
        <v>43071.791666666664</v>
      </c>
      <c r="B8063" s="78">
        <v>3.931</v>
      </c>
    </row>
    <row r="8064" spans="1:2" x14ac:dyDescent="0.25">
      <c r="A8064" s="79">
        <v>43071.833333333336</v>
      </c>
      <c r="B8064" s="78">
        <v>3.9350000000000001</v>
      </c>
    </row>
    <row r="8065" spans="1:2" x14ac:dyDescent="0.25">
      <c r="A8065" s="79">
        <v>43071.875</v>
      </c>
      <c r="B8065" s="78">
        <v>3.9089999999999998</v>
      </c>
    </row>
    <row r="8066" spans="1:2" x14ac:dyDescent="0.25">
      <c r="A8066" s="79">
        <v>43071.916666666664</v>
      </c>
      <c r="B8066" s="78">
        <v>3.903</v>
      </c>
    </row>
    <row r="8067" spans="1:2" x14ac:dyDescent="0.25">
      <c r="A8067" s="79">
        <v>43071.958333333336</v>
      </c>
      <c r="B8067" s="78">
        <v>3.879</v>
      </c>
    </row>
    <row r="8068" spans="1:2" x14ac:dyDescent="0.25">
      <c r="A8068" s="77">
        <v>43072</v>
      </c>
      <c r="B8068" s="78">
        <v>3.8839999999999999</v>
      </c>
    </row>
    <row r="8069" spans="1:2" x14ac:dyDescent="0.25">
      <c r="A8069" s="79">
        <v>43072.041666666664</v>
      </c>
      <c r="B8069" s="78">
        <v>3.8969999999999998</v>
      </c>
    </row>
    <row r="8070" spans="1:2" x14ac:dyDescent="0.25">
      <c r="A8070" s="79">
        <v>43072.083333333336</v>
      </c>
      <c r="B8070" s="78">
        <v>3.9079999999999999</v>
      </c>
    </row>
    <row r="8071" spans="1:2" x14ac:dyDescent="0.25">
      <c r="A8071" s="79">
        <v>43072.125</v>
      </c>
      <c r="B8071" s="78">
        <v>3.907</v>
      </c>
    </row>
    <row r="8072" spans="1:2" x14ac:dyDescent="0.25">
      <c r="A8072" s="79">
        <v>43072.166666666664</v>
      </c>
      <c r="B8072" s="78">
        <v>3.8969999999999998</v>
      </c>
    </row>
    <row r="8073" spans="1:2" x14ac:dyDescent="0.25">
      <c r="A8073" s="79">
        <v>43072.208333333336</v>
      </c>
      <c r="B8073" s="78">
        <v>3.88</v>
      </c>
    </row>
    <row r="8074" spans="1:2" x14ac:dyDescent="0.25">
      <c r="A8074" s="79">
        <v>43072.25</v>
      </c>
      <c r="B8074" s="78">
        <v>3.7509999999999999</v>
      </c>
    </row>
    <row r="8075" spans="1:2" x14ac:dyDescent="0.25">
      <c r="A8075" s="79">
        <v>43072.291666666664</v>
      </c>
      <c r="B8075" s="78">
        <v>0.627</v>
      </c>
    </row>
    <row r="8076" spans="1:2" x14ac:dyDescent="0.25">
      <c r="A8076" s="79">
        <v>43072.333333333336</v>
      </c>
      <c r="B8076" s="78">
        <v>4.5999999999999999E-2</v>
      </c>
    </row>
    <row r="8077" spans="1:2" x14ac:dyDescent="0.25">
      <c r="A8077" s="79">
        <v>43072.375</v>
      </c>
      <c r="B8077" s="78">
        <v>5.5E-2</v>
      </c>
    </row>
    <row r="8078" spans="1:2" x14ac:dyDescent="0.25">
      <c r="A8078" s="79">
        <v>43072.416666666664</v>
      </c>
      <c r="B8078" s="78">
        <v>4.9000000000000002E-2</v>
      </c>
    </row>
    <row r="8079" spans="1:2" x14ac:dyDescent="0.25">
      <c r="A8079" s="79">
        <v>43072.458333333336</v>
      </c>
      <c r="B8079" s="78">
        <v>4.8000000000000001E-2</v>
      </c>
    </row>
    <row r="8080" spans="1:2" x14ac:dyDescent="0.25">
      <c r="A8080" s="79">
        <v>43072.5</v>
      </c>
      <c r="B8080" s="78">
        <v>4.8000000000000001E-2</v>
      </c>
    </row>
    <row r="8081" spans="1:2" x14ac:dyDescent="0.25">
      <c r="A8081" s="79">
        <v>43072.541666666664</v>
      </c>
      <c r="B8081" s="78">
        <v>4.7E-2</v>
      </c>
    </row>
    <row r="8082" spans="1:2" x14ac:dyDescent="0.25">
      <c r="A8082" s="79">
        <v>43072.583333333336</v>
      </c>
      <c r="B8082" s="78">
        <v>4.7E-2</v>
      </c>
    </row>
    <row r="8083" spans="1:2" x14ac:dyDescent="0.25">
      <c r="A8083" s="79">
        <v>43072.625</v>
      </c>
      <c r="B8083" s="78">
        <v>7.2999999999999995E-2</v>
      </c>
    </row>
    <row r="8084" spans="1:2" x14ac:dyDescent="0.25">
      <c r="A8084" s="79">
        <v>43072.666666666664</v>
      </c>
      <c r="B8084" s="78">
        <v>2.9140000000000001</v>
      </c>
    </row>
    <row r="8085" spans="1:2" x14ac:dyDescent="0.25">
      <c r="A8085" s="79">
        <v>43072.708333333336</v>
      </c>
      <c r="B8085" s="78">
        <v>3.8849999999999998</v>
      </c>
    </row>
    <row r="8086" spans="1:2" x14ac:dyDescent="0.25">
      <c r="A8086" s="79">
        <v>43072.75</v>
      </c>
      <c r="B8086" s="78">
        <v>3.89</v>
      </c>
    </row>
    <row r="8087" spans="1:2" x14ac:dyDescent="0.25">
      <c r="A8087" s="79">
        <v>43072.791666666664</v>
      </c>
      <c r="B8087" s="78">
        <v>3.895</v>
      </c>
    </row>
    <row r="8088" spans="1:2" x14ac:dyDescent="0.25">
      <c r="A8088" s="79">
        <v>43072.833333333336</v>
      </c>
      <c r="B8088" s="78">
        <v>3.9089999999999998</v>
      </c>
    </row>
    <row r="8089" spans="1:2" x14ac:dyDescent="0.25">
      <c r="A8089" s="79">
        <v>43072.875</v>
      </c>
      <c r="B8089" s="78">
        <v>3.9249999999999998</v>
      </c>
    </row>
    <row r="8090" spans="1:2" x14ac:dyDescent="0.25">
      <c r="A8090" s="79">
        <v>43072.916666666664</v>
      </c>
      <c r="B8090" s="78">
        <v>3.9129999999999998</v>
      </c>
    </row>
    <row r="8091" spans="1:2" x14ac:dyDescent="0.25">
      <c r="A8091" s="79">
        <v>43072.958333333336</v>
      </c>
      <c r="B8091" s="78">
        <v>3.9020000000000001</v>
      </c>
    </row>
    <row r="8092" spans="1:2" x14ac:dyDescent="0.25">
      <c r="A8092" s="77">
        <v>43073</v>
      </c>
      <c r="B8092" s="78">
        <v>3.891</v>
      </c>
    </row>
    <row r="8093" spans="1:2" x14ac:dyDescent="0.25">
      <c r="A8093" s="79">
        <v>43073.041666666664</v>
      </c>
      <c r="B8093" s="78">
        <v>3.903</v>
      </c>
    </row>
    <row r="8094" spans="1:2" x14ac:dyDescent="0.25">
      <c r="A8094" s="79">
        <v>43073.083333333336</v>
      </c>
      <c r="B8094" s="78">
        <v>3.911</v>
      </c>
    </row>
    <row r="8095" spans="1:2" x14ac:dyDescent="0.25">
      <c r="A8095" s="79">
        <v>43073.125</v>
      </c>
      <c r="B8095" s="78">
        <v>3.9060000000000001</v>
      </c>
    </row>
    <row r="8096" spans="1:2" x14ac:dyDescent="0.25">
      <c r="A8096" s="79">
        <v>43073.166666666664</v>
      </c>
      <c r="B8096" s="78">
        <v>3.871</v>
      </c>
    </row>
    <row r="8097" spans="1:2" x14ac:dyDescent="0.25">
      <c r="A8097" s="79">
        <v>43073.208333333336</v>
      </c>
      <c r="B8097" s="78">
        <v>3.8479999999999999</v>
      </c>
    </row>
    <row r="8098" spans="1:2" x14ac:dyDescent="0.25">
      <c r="A8098" s="79">
        <v>43073.25</v>
      </c>
      <c r="B8098" s="78">
        <v>3.734</v>
      </c>
    </row>
    <row r="8099" spans="1:2" x14ac:dyDescent="0.25">
      <c r="A8099" s="79">
        <v>43073.291666666664</v>
      </c>
      <c r="B8099" s="78">
        <v>0.68100000000000005</v>
      </c>
    </row>
    <row r="8100" spans="1:2" x14ac:dyDescent="0.25">
      <c r="A8100" s="79">
        <v>43073.333333333336</v>
      </c>
      <c r="B8100" s="78">
        <v>5.0999999999999997E-2</v>
      </c>
    </row>
    <row r="8101" spans="1:2" x14ac:dyDescent="0.25">
      <c r="A8101" s="79">
        <v>43073.375</v>
      </c>
      <c r="B8101" s="78">
        <v>5.7000000000000002E-2</v>
      </c>
    </row>
    <row r="8102" spans="1:2" x14ac:dyDescent="0.25">
      <c r="A8102" s="79">
        <v>43073.416666666664</v>
      </c>
      <c r="B8102" s="78">
        <v>5.6000000000000001E-2</v>
      </c>
    </row>
    <row r="8103" spans="1:2" x14ac:dyDescent="0.25">
      <c r="A8103" s="79">
        <v>43073.458333333336</v>
      </c>
      <c r="B8103" s="78">
        <v>5.7000000000000002E-2</v>
      </c>
    </row>
    <row r="8104" spans="1:2" x14ac:dyDescent="0.25">
      <c r="A8104" s="79">
        <v>43073.5</v>
      </c>
      <c r="B8104" s="78">
        <v>5.5E-2</v>
      </c>
    </row>
    <row r="8105" spans="1:2" x14ac:dyDescent="0.25">
      <c r="A8105" s="79">
        <v>43073.541666666664</v>
      </c>
      <c r="B8105" s="78">
        <v>5.2999999999999999E-2</v>
      </c>
    </row>
    <row r="8106" spans="1:2" x14ac:dyDescent="0.25">
      <c r="A8106" s="79">
        <v>43073.583333333336</v>
      </c>
      <c r="B8106" s="78">
        <v>5.2999999999999999E-2</v>
      </c>
    </row>
    <row r="8107" spans="1:2" x14ac:dyDescent="0.25">
      <c r="A8107" s="79">
        <v>43073.625</v>
      </c>
      <c r="B8107" s="78">
        <v>7.4999999999999997E-2</v>
      </c>
    </row>
    <row r="8108" spans="1:2" x14ac:dyDescent="0.25">
      <c r="A8108" s="79">
        <v>43073.666666666664</v>
      </c>
      <c r="B8108" s="78">
        <v>2.8959999999999999</v>
      </c>
    </row>
    <row r="8109" spans="1:2" x14ac:dyDescent="0.25">
      <c r="A8109" s="79">
        <v>43073.708333333336</v>
      </c>
      <c r="B8109" s="78">
        <v>3.8719999999999999</v>
      </c>
    </row>
    <row r="8110" spans="1:2" x14ac:dyDescent="0.25">
      <c r="A8110" s="79">
        <v>43073.75</v>
      </c>
      <c r="B8110" s="78">
        <v>3.8769999999999998</v>
      </c>
    </row>
    <row r="8111" spans="1:2" x14ac:dyDescent="0.25">
      <c r="A8111" s="79">
        <v>43073.791666666664</v>
      </c>
      <c r="B8111" s="78">
        <v>3.895</v>
      </c>
    </row>
    <row r="8112" spans="1:2" x14ac:dyDescent="0.25">
      <c r="A8112" s="79">
        <v>43073.833333333336</v>
      </c>
      <c r="B8112" s="78">
        <v>3.8959999999999999</v>
      </c>
    </row>
    <row r="8113" spans="1:2" x14ac:dyDescent="0.25">
      <c r="A8113" s="79">
        <v>43073.875</v>
      </c>
      <c r="B8113" s="78">
        <v>3.8849999999999998</v>
      </c>
    </row>
    <row r="8114" spans="1:2" x14ac:dyDescent="0.25">
      <c r="A8114" s="79">
        <v>43073.916666666664</v>
      </c>
      <c r="B8114" s="78">
        <v>3.8570000000000002</v>
      </c>
    </row>
    <row r="8115" spans="1:2" x14ac:dyDescent="0.25">
      <c r="A8115" s="79">
        <v>43073.958333333336</v>
      </c>
      <c r="B8115" s="78">
        <v>3.8820000000000001</v>
      </c>
    </row>
    <row r="8116" spans="1:2" x14ac:dyDescent="0.25">
      <c r="A8116" s="77">
        <v>43074</v>
      </c>
      <c r="B8116" s="78">
        <v>3.87</v>
      </c>
    </row>
    <row r="8117" spans="1:2" x14ac:dyDescent="0.25">
      <c r="A8117" s="79">
        <v>43074.041666666664</v>
      </c>
      <c r="B8117" s="78">
        <v>3.8769999999999998</v>
      </c>
    </row>
    <row r="8118" spans="1:2" x14ac:dyDescent="0.25">
      <c r="A8118" s="79">
        <v>43074.083333333336</v>
      </c>
      <c r="B8118" s="78">
        <v>3.891</v>
      </c>
    </row>
    <row r="8119" spans="1:2" x14ac:dyDescent="0.25">
      <c r="A8119" s="79">
        <v>43074.125</v>
      </c>
      <c r="B8119" s="78">
        <v>3.8889999999999998</v>
      </c>
    </row>
    <row r="8120" spans="1:2" x14ac:dyDescent="0.25">
      <c r="A8120" s="79">
        <v>43074.166666666664</v>
      </c>
      <c r="B8120" s="78">
        <v>3.8650000000000002</v>
      </c>
    </row>
    <row r="8121" spans="1:2" x14ac:dyDescent="0.25">
      <c r="A8121" s="79">
        <v>43074.208333333336</v>
      </c>
      <c r="B8121" s="78">
        <v>3.8769999999999998</v>
      </c>
    </row>
    <row r="8122" spans="1:2" x14ac:dyDescent="0.25">
      <c r="A8122" s="79">
        <v>43074.25</v>
      </c>
      <c r="B8122" s="78">
        <v>3.77</v>
      </c>
    </row>
    <row r="8123" spans="1:2" x14ac:dyDescent="0.25">
      <c r="A8123" s="79">
        <v>43074.291666666664</v>
      </c>
      <c r="B8123" s="78">
        <v>0.73099999999999998</v>
      </c>
    </row>
    <row r="8124" spans="1:2" x14ac:dyDescent="0.25">
      <c r="A8124" s="79">
        <v>43074.333333333336</v>
      </c>
      <c r="B8124" s="78">
        <v>0.05</v>
      </c>
    </row>
    <row r="8125" spans="1:2" x14ac:dyDescent="0.25">
      <c r="A8125" s="79">
        <v>43074.375</v>
      </c>
      <c r="B8125" s="78">
        <v>5.2999999999999999E-2</v>
      </c>
    </row>
    <row r="8126" spans="1:2" x14ac:dyDescent="0.25">
      <c r="A8126" s="79">
        <v>43074.416666666664</v>
      </c>
      <c r="B8126" s="78">
        <v>5.3999999999999999E-2</v>
      </c>
    </row>
    <row r="8127" spans="1:2" x14ac:dyDescent="0.25">
      <c r="A8127" s="79">
        <v>43074.458333333336</v>
      </c>
      <c r="B8127" s="78">
        <v>5.3999999999999999E-2</v>
      </c>
    </row>
    <row r="8128" spans="1:2" x14ac:dyDescent="0.25">
      <c r="A8128" s="79">
        <v>43074.5</v>
      </c>
      <c r="B8128" s="78">
        <v>5.2999999999999999E-2</v>
      </c>
    </row>
    <row r="8129" spans="1:2" x14ac:dyDescent="0.25">
      <c r="A8129" s="79">
        <v>43074.541666666664</v>
      </c>
      <c r="B8129" s="78">
        <v>5.2999999999999999E-2</v>
      </c>
    </row>
    <row r="8130" spans="1:2" x14ac:dyDescent="0.25">
      <c r="A8130" s="79">
        <v>43074.583333333336</v>
      </c>
      <c r="B8130" s="78">
        <v>5.3999999999999999E-2</v>
      </c>
    </row>
    <row r="8131" spans="1:2" x14ac:dyDescent="0.25">
      <c r="A8131" s="79">
        <v>43074.625</v>
      </c>
      <c r="B8131" s="78">
        <v>7.6999999999999999E-2</v>
      </c>
    </row>
    <row r="8132" spans="1:2" x14ac:dyDescent="0.25">
      <c r="A8132" s="79">
        <v>43074.666666666664</v>
      </c>
      <c r="B8132" s="78">
        <v>2.9729999999999999</v>
      </c>
    </row>
    <row r="8133" spans="1:2" x14ac:dyDescent="0.25">
      <c r="A8133" s="79">
        <v>43074.708333333336</v>
      </c>
      <c r="B8133" s="78">
        <v>3.8929999999999998</v>
      </c>
    </row>
    <row r="8134" spans="1:2" x14ac:dyDescent="0.25">
      <c r="A8134" s="79">
        <v>43074.75</v>
      </c>
      <c r="B8134" s="78">
        <v>3.911</v>
      </c>
    </row>
    <row r="8135" spans="1:2" x14ac:dyDescent="0.25">
      <c r="A8135" s="79">
        <v>43074.791666666664</v>
      </c>
      <c r="B8135" s="78">
        <v>3.9129999999999998</v>
      </c>
    </row>
    <row r="8136" spans="1:2" x14ac:dyDescent="0.25">
      <c r="A8136" s="79">
        <v>43074.833333333336</v>
      </c>
      <c r="B8136" s="78">
        <v>3.9020000000000001</v>
      </c>
    </row>
    <row r="8137" spans="1:2" x14ac:dyDescent="0.25">
      <c r="A8137" s="79">
        <v>43074.875</v>
      </c>
      <c r="B8137" s="78">
        <v>3.86</v>
      </c>
    </row>
    <row r="8138" spans="1:2" x14ac:dyDescent="0.25">
      <c r="A8138" s="79">
        <v>43074.916666666664</v>
      </c>
      <c r="B8138" s="78">
        <v>3.8639999999999999</v>
      </c>
    </row>
    <row r="8139" spans="1:2" x14ac:dyDescent="0.25">
      <c r="A8139" s="79">
        <v>43074.958333333336</v>
      </c>
      <c r="B8139" s="78">
        <v>3.887</v>
      </c>
    </row>
    <row r="8140" spans="1:2" x14ac:dyDescent="0.25">
      <c r="A8140" s="77">
        <v>43075</v>
      </c>
      <c r="B8140" s="78">
        <v>3.8620000000000001</v>
      </c>
    </row>
    <row r="8141" spans="1:2" x14ac:dyDescent="0.25">
      <c r="A8141" s="79">
        <v>43075.041666666664</v>
      </c>
      <c r="B8141" s="78">
        <v>3.8580000000000001</v>
      </c>
    </row>
    <row r="8142" spans="1:2" x14ac:dyDescent="0.25">
      <c r="A8142" s="79">
        <v>43075.083333333336</v>
      </c>
      <c r="B8142" s="78">
        <v>3.8679999999999999</v>
      </c>
    </row>
    <row r="8143" spans="1:2" x14ac:dyDescent="0.25">
      <c r="A8143" s="79">
        <v>43075.125</v>
      </c>
      <c r="B8143" s="78">
        <v>3.8650000000000002</v>
      </c>
    </row>
    <row r="8144" spans="1:2" x14ac:dyDescent="0.25">
      <c r="A8144" s="79">
        <v>43075.166666666664</v>
      </c>
      <c r="B8144" s="78">
        <v>3.8479999999999999</v>
      </c>
    </row>
    <row r="8145" spans="1:2" x14ac:dyDescent="0.25">
      <c r="A8145" s="79">
        <v>43075.208333333336</v>
      </c>
      <c r="B8145" s="78">
        <v>3.8639999999999999</v>
      </c>
    </row>
    <row r="8146" spans="1:2" x14ac:dyDescent="0.25">
      <c r="A8146" s="79">
        <v>43075.25</v>
      </c>
      <c r="B8146" s="78">
        <v>3.7530000000000001</v>
      </c>
    </row>
    <row r="8147" spans="1:2" x14ac:dyDescent="0.25">
      <c r="A8147" s="79">
        <v>43075.291666666664</v>
      </c>
      <c r="B8147" s="78">
        <v>0.79300000000000004</v>
      </c>
    </row>
    <row r="8148" spans="1:2" x14ac:dyDescent="0.25">
      <c r="A8148" s="79">
        <v>43075.333333333336</v>
      </c>
      <c r="B8148" s="78">
        <v>5.2999999999999999E-2</v>
      </c>
    </row>
    <row r="8149" spans="1:2" x14ac:dyDescent="0.25">
      <c r="A8149" s="79">
        <v>43075.375</v>
      </c>
      <c r="B8149" s="78">
        <v>6.2E-2</v>
      </c>
    </row>
    <row r="8150" spans="1:2" x14ac:dyDescent="0.25">
      <c r="A8150" s="79">
        <v>43075.416666666664</v>
      </c>
      <c r="B8150" s="78">
        <v>5.8999999999999997E-2</v>
      </c>
    </row>
    <row r="8151" spans="1:2" x14ac:dyDescent="0.25">
      <c r="A8151" s="79">
        <v>43075.458333333336</v>
      </c>
      <c r="B8151" s="78">
        <v>6.0999999999999999E-2</v>
      </c>
    </row>
    <row r="8152" spans="1:2" x14ac:dyDescent="0.25">
      <c r="A8152" s="79">
        <v>43075.5</v>
      </c>
      <c r="B8152" s="78">
        <v>5.8999999999999997E-2</v>
      </c>
    </row>
    <row r="8153" spans="1:2" x14ac:dyDescent="0.25">
      <c r="A8153" s="79">
        <v>43075.541666666664</v>
      </c>
      <c r="B8153" s="78">
        <v>5.7000000000000002E-2</v>
      </c>
    </row>
    <row r="8154" spans="1:2" x14ac:dyDescent="0.25">
      <c r="A8154" s="79">
        <v>43075.583333333336</v>
      </c>
      <c r="B8154" s="78">
        <v>5.7000000000000002E-2</v>
      </c>
    </row>
    <row r="8155" spans="1:2" x14ac:dyDescent="0.25">
      <c r="A8155" s="79">
        <v>43075.625</v>
      </c>
      <c r="B8155" s="78">
        <v>7.9000000000000001E-2</v>
      </c>
    </row>
    <row r="8156" spans="1:2" x14ac:dyDescent="0.25">
      <c r="A8156" s="79">
        <v>43075.666666666664</v>
      </c>
      <c r="B8156" s="78">
        <v>2.9390000000000001</v>
      </c>
    </row>
    <row r="8157" spans="1:2" x14ac:dyDescent="0.25">
      <c r="A8157" s="79">
        <v>43075.708333333336</v>
      </c>
      <c r="B8157" s="78">
        <v>3.8730000000000002</v>
      </c>
    </row>
    <row r="8158" spans="1:2" x14ac:dyDescent="0.25">
      <c r="A8158" s="79">
        <v>43075.75</v>
      </c>
      <c r="B8158" s="78">
        <v>3.8879999999999999</v>
      </c>
    </row>
    <row r="8159" spans="1:2" x14ac:dyDescent="0.25">
      <c r="A8159" s="79">
        <v>43075.791666666664</v>
      </c>
      <c r="B8159" s="78">
        <v>3.9089999999999998</v>
      </c>
    </row>
    <row r="8160" spans="1:2" x14ac:dyDescent="0.25">
      <c r="A8160" s="79">
        <v>43075.833333333336</v>
      </c>
      <c r="B8160" s="78">
        <v>3.9089999999999998</v>
      </c>
    </row>
    <row r="8161" spans="1:2" x14ac:dyDescent="0.25">
      <c r="A8161" s="79">
        <v>43075.875</v>
      </c>
      <c r="B8161" s="78">
        <v>3.887</v>
      </c>
    </row>
    <row r="8162" spans="1:2" x14ac:dyDescent="0.25">
      <c r="A8162" s="79">
        <v>43075.916666666664</v>
      </c>
      <c r="B8162" s="78">
        <v>3.8929999999999998</v>
      </c>
    </row>
    <row r="8163" spans="1:2" x14ac:dyDescent="0.25">
      <c r="A8163" s="79">
        <v>43075.958333333336</v>
      </c>
      <c r="B8163" s="78">
        <v>3.8780000000000001</v>
      </c>
    </row>
    <row r="8164" spans="1:2" x14ac:dyDescent="0.25">
      <c r="A8164" s="77">
        <v>43076</v>
      </c>
      <c r="B8164" s="78">
        <v>3.9119999999999999</v>
      </c>
    </row>
    <row r="8165" spans="1:2" x14ac:dyDescent="0.25">
      <c r="A8165" s="79">
        <v>43076.041666666664</v>
      </c>
      <c r="B8165" s="78">
        <v>3.9180000000000001</v>
      </c>
    </row>
    <row r="8166" spans="1:2" x14ac:dyDescent="0.25">
      <c r="A8166" s="79">
        <v>43076.083333333336</v>
      </c>
      <c r="B8166" s="78">
        <v>3.9340000000000002</v>
      </c>
    </row>
    <row r="8167" spans="1:2" x14ac:dyDescent="0.25">
      <c r="A8167" s="79">
        <v>43076.125</v>
      </c>
      <c r="B8167" s="78">
        <v>3.9340000000000002</v>
      </c>
    </row>
    <row r="8168" spans="1:2" x14ac:dyDescent="0.25">
      <c r="A8168" s="79">
        <v>43076.166666666664</v>
      </c>
      <c r="B8168" s="78">
        <v>3.9159999999999999</v>
      </c>
    </row>
    <row r="8169" spans="1:2" x14ac:dyDescent="0.25">
      <c r="A8169" s="79">
        <v>43076.208333333336</v>
      </c>
      <c r="B8169" s="78">
        <v>3.879</v>
      </c>
    </row>
    <row r="8170" spans="1:2" x14ac:dyDescent="0.25">
      <c r="A8170" s="79">
        <v>43076.25</v>
      </c>
      <c r="B8170" s="78">
        <v>3.79</v>
      </c>
    </row>
    <row r="8171" spans="1:2" x14ac:dyDescent="0.25">
      <c r="A8171" s="79">
        <v>43076.291666666664</v>
      </c>
      <c r="B8171" s="78">
        <v>0.90500000000000003</v>
      </c>
    </row>
    <row r="8172" spans="1:2" x14ac:dyDescent="0.25">
      <c r="A8172" s="79">
        <v>43076.333333333336</v>
      </c>
      <c r="B8172" s="78">
        <v>5.0999999999999997E-2</v>
      </c>
    </row>
    <row r="8173" spans="1:2" x14ac:dyDescent="0.25">
      <c r="A8173" s="79">
        <v>43076.375</v>
      </c>
      <c r="B8173" s="78">
        <v>5.8000000000000003E-2</v>
      </c>
    </row>
    <row r="8174" spans="1:2" x14ac:dyDescent="0.25">
      <c r="A8174" s="79">
        <v>43076.416666666664</v>
      </c>
      <c r="B8174" s="78">
        <v>5.7000000000000002E-2</v>
      </c>
    </row>
    <row r="8175" spans="1:2" x14ac:dyDescent="0.25">
      <c r="A8175" s="79">
        <v>43076.458333333336</v>
      </c>
      <c r="B8175" s="78">
        <v>5.6000000000000001E-2</v>
      </c>
    </row>
    <row r="8176" spans="1:2" x14ac:dyDescent="0.25">
      <c r="A8176" s="79">
        <v>43076.5</v>
      </c>
      <c r="B8176" s="78">
        <v>5.5E-2</v>
      </c>
    </row>
    <row r="8177" spans="1:2" x14ac:dyDescent="0.25">
      <c r="A8177" s="79">
        <v>43076.541666666664</v>
      </c>
      <c r="B8177" s="78">
        <v>5.3999999999999999E-2</v>
      </c>
    </row>
    <row r="8178" spans="1:2" x14ac:dyDescent="0.25">
      <c r="A8178" s="79">
        <v>43076.583333333336</v>
      </c>
      <c r="B8178" s="78">
        <v>5.3999999999999999E-2</v>
      </c>
    </row>
    <row r="8179" spans="1:2" x14ac:dyDescent="0.25">
      <c r="A8179" s="79">
        <v>43076.625</v>
      </c>
      <c r="B8179" s="78">
        <v>7.4999999999999997E-2</v>
      </c>
    </row>
    <row r="8180" spans="1:2" x14ac:dyDescent="0.25">
      <c r="A8180" s="79">
        <v>43076.666666666664</v>
      </c>
      <c r="B8180" s="78">
        <v>2.964</v>
      </c>
    </row>
    <row r="8181" spans="1:2" x14ac:dyDescent="0.25">
      <c r="A8181" s="79">
        <v>43076.708333333336</v>
      </c>
      <c r="B8181" s="78">
        <v>3.8730000000000002</v>
      </c>
    </row>
    <row r="8182" spans="1:2" x14ac:dyDescent="0.25">
      <c r="A8182" s="79">
        <v>43076.75</v>
      </c>
      <c r="B8182" s="78">
        <v>3.8889999999999998</v>
      </c>
    </row>
    <row r="8183" spans="1:2" x14ac:dyDescent="0.25">
      <c r="A8183" s="79">
        <v>43076.791666666664</v>
      </c>
      <c r="B8183" s="78">
        <v>3.9060000000000001</v>
      </c>
    </row>
    <row r="8184" spans="1:2" x14ac:dyDescent="0.25">
      <c r="A8184" s="79">
        <v>43076.833333333336</v>
      </c>
      <c r="B8184" s="78">
        <v>3.9020000000000001</v>
      </c>
    </row>
    <row r="8185" spans="1:2" x14ac:dyDescent="0.25">
      <c r="A8185" s="79">
        <v>43076.875</v>
      </c>
      <c r="B8185" s="78">
        <v>3.9009999999999998</v>
      </c>
    </row>
    <row r="8186" spans="1:2" x14ac:dyDescent="0.25">
      <c r="A8186" s="79">
        <v>43076.916666666664</v>
      </c>
      <c r="B8186" s="78">
        <v>3.9020000000000001</v>
      </c>
    </row>
    <row r="8187" spans="1:2" x14ac:dyDescent="0.25">
      <c r="A8187" s="79">
        <v>43076.958333333336</v>
      </c>
      <c r="B8187" s="78">
        <v>3.8660000000000001</v>
      </c>
    </row>
    <row r="8188" spans="1:2" x14ac:dyDescent="0.25">
      <c r="A8188" s="77">
        <v>43077</v>
      </c>
      <c r="B8188" s="78">
        <v>3.8839999999999999</v>
      </c>
    </row>
    <row r="8189" spans="1:2" x14ac:dyDescent="0.25">
      <c r="A8189" s="79">
        <v>43077.041666666664</v>
      </c>
      <c r="B8189" s="78">
        <v>3.895</v>
      </c>
    </row>
    <row r="8190" spans="1:2" x14ac:dyDescent="0.25">
      <c r="A8190" s="79">
        <v>43077.083333333336</v>
      </c>
      <c r="B8190" s="78">
        <v>3.9159999999999999</v>
      </c>
    </row>
    <row r="8191" spans="1:2" x14ac:dyDescent="0.25">
      <c r="A8191" s="79">
        <v>43077.125</v>
      </c>
      <c r="B8191" s="78">
        <v>3.9129999999999998</v>
      </c>
    </row>
    <row r="8192" spans="1:2" x14ac:dyDescent="0.25">
      <c r="A8192" s="79">
        <v>43077.166666666664</v>
      </c>
      <c r="B8192" s="78">
        <v>3.8980000000000001</v>
      </c>
    </row>
    <row r="8193" spans="1:2" x14ac:dyDescent="0.25">
      <c r="A8193" s="79">
        <v>43077.208333333336</v>
      </c>
      <c r="B8193" s="78">
        <v>3.8929999999999998</v>
      </c>
    </row>
    <row r="8194" spans="1:2" x14ac:dyDescent="0.25">
      <c r="A8194" s="79">
        <v>43077.25</v>
      </c>
      <c r="B8194" s="78">
        <v>3.8039999999999998</v>
      </c>
    </row>
    <row r="8195" spans="1:2" x14ac:dyDescent="0.25">
      <c r="A8195" s="79">
        <v>43077.291666666664</v>
      </c>
      <c r="B8195" s="78">
        <v>0.90700000000000003</v>
      </c>
    </row>
    <row r="8196" spans="1:2" x14ac:dyDescent="0.25">
      <c r="A8196" s="79">
        <v>43077.333333333336</v>
      </c>
      <c r="B8196" s="78">
        <v>4.9000000000000002E-2</v>
      </c>
    </row>
    <row r="8197" spans="1:2" x14ac:dyDescent="0.25">
      <c r="A8197" s="79">
        <v>43077.375</v>
      </c>
      <c r="B8197" s="78">
        <v>5.3999999999999999E-2</v>
      </c>
    </row>
    <row r="8198" spans="1:2" x14ac:dyDescent="0.25">
      <c r="A8198" s="79">
        <v>43077.416666666664</v>
      </c>
      <c r="B8198" s="78">
        <v>5.7000000000000002E-2</v>
      </c>
    </row>
    <row r="8199" spans="1:2" x14ac:dyDescent="0.25">
      <c r="A8199" s="79">
        <v>43077.458333333336</v>
      </c>
      <c r="B8199" s="78">
        <v>5.6000000000000001E-2</v>
      </c>
    </row>
    <row r="8200" spans="1:2" x14ac:dyDescent="0.25">
      <c r="A8200" s="79">
        <v>43077.5</v>
      </c>
      <c r="B8200" s="78">
        <v>5.6000000000000001E-2</v>
      </c>
    </row>
    <row r="8201" spans="1:2" x14ac:dyDescent="0.25">
      <c r="A8201" s="79">
        <v>43077.541666666664</v>
      </c>
      <c r="B8201" s="78">
        <v>5.6000000000000001E-2</v>
      </c>
    </row>
    <row r="8202" spans="1:2" x14ac:dyDescent="0.25">
      <c r="A8202" s="79">
        <v>43077.583333333336</v>
      </c>
      <c r="B8202" s="78">
        <v>5.5E-2</v>
      </c>
    </row>
    <row r="8203" spans="1:2" x14ac:dyDescent="0.25">
      <c r="A8203" s="79">
        <v>43077.625</v>
      </c>
      <c r="B8203" s="78">
        <v>7.3999999999999996E-2</v>
      </c>
    </row>
    <row r="8204" spans="1:2" x14ac:dyDescent="0.25">
      <c r="A8204" s="79">
        <v>43077.666666666664</v>
      </c>
      <c r="B8204" s="78">
        <v>2.9670000000000001</v>
      </c>
    </row>
    <row r="8205" spans="1:2" x14ac:dyDescent="0.25">
      <c r="A8205" s="79">
        <v>43077.708333333336</v>
      </c>
      <c r="B8205" s="78">
        <v>3.8769999999999998</v>
      </c>
    </row>
    <row r="8206" spans="1:2" x14ac:dyDescent="0.25">
      <c r="A8206" s="79">
        <v>43077.75</v>
      </c>
      <c r="B8206" s="78">
        <v>3.903</v>
      </c>
    </row>
    <row r="8207" spans="1:2" x14ac:dyDescent="0.25">
      <c r="A8207" s="79">
        <v>43077.791666666664</v>
      </c>
      <c r="B8207" s="78">
        <v>3.911</v>
      </c>
    </row>
    <row r="8208" spans="1:2" x14ac:dyDescent="0.25">
      <c r="A8208" s="79">
        <v>43077.833333333336</v>
      </c>
      <c r="B8208" s="78">
        <v>3.919</v>
      </c>
    </row>
    <row r="8209" spans="1:2" x14ac:dyDescent="0.25">
      <c r="A8209" s="79">
        <v>43077.875</v>
      </c>
      <c r="B8209" s="78">
        <v>3.9060000000000001</v>
      </c>
    </row>
    <row r="8210" spans="1:2" x14ac:dyDescent="0.25">
      <c r="A8210" s="79">
        <v>43077.916666666664</v>
      </c>
      <c r="B8210" s="78">
        <v>3.887</v>
      </c>
    </row>
    <row r="8211" spans="1:2" x14ac:dyDescent="0.25">
      <c r="A8211" s="79">
        <v>43077.958333333336</v>
      </c>
      <c r="B8211" s="78">
        <v>3.9009999999999998</v>
      </c>
    </row>
    <row r="8212" spans="1:2" x14ac:dyDescent="0.25">
      <c r="A8212" s="77">
        <v>43078</v>
      </c>
      <c r="B8212" s="78">
        <v>3.9009999999999998</v>
      </c>
    </row>
    <row r="8213" spans="1:2" x14ac:dyDescent="0.25">
      <c r="A8213" s="79">
        <v>43078.041666666664</v>
      </c>
      <c r="B8213" s="78">
        <v>3.9020000000000001</v>
      </c>
    </row>
    <row r="8214" spans="1:2" x14ac:dyDescent="0.25">
      <c r="A8214" s="79">
        <v>43078.083333333336</v>
      </c>
      <c r="B8214" s="78">
        <v>3.9060000000000001</v>
      </c>
    </row>
    <row r="8215" spans="1:2" x14ac:dyDescent="0.25">
      <c r="A8215" s="79">
        <v>43078.125</v>
      </c>
      <c r="B8215" s="78">
        <v>3.9089999999999998</v>
      </c>
    </row>
    <row r="8216" spans="1:2" x14ac:dyDescent="0.25">
      <c r="A8216" s="79">
        <v>43078.166666666664</v>
      </c>
      <c r="B8216" s="78">
        <v>3.9</v>
      </c>
    </row>
    <row r="8217" spans="1:2" x14ac:dyDescent="0.25">
      <c r="A8217" s="79">
        <v>43078.208333333336</v>
      </c>
      <c r="B8217" s="78">
        <v>3.8839999999999999</v>
      </c>
    </row>
    <row r="8218" spans="1:2" x14ac:dyDescent="0.25">
      <c r="A8218" s="79">
        <v>43078.25</v>
      </c>
      <c r="B8218" s="78">
        <v>3.8069999999999999</v>
      </c>
    </row>
    <row r="8219" spans="1:2" x14ac:dyDescent="0.25">
      <c r="A8219" s="79">
        <v>43078.291666666664</v>
      </c>
      <c r="B8219" s="78">
        <v>0.95299999999999996</v>
      </c>
    </row>
    <row r="8220" spans="1:2" x14ac:dyDescent="0.25">
      <c r="A8220" s="79">
        <v>43078.333333333336</v>
      </c>
      <c r="B8220" s="78">
        <v>4.7E-2</v>
      </c>
    </row>
    <row r="8221" spans="1:2" x14ac:dyDescent="0.25">
      <c r="A8221" s="79">
        <v>43078.375</v>
      </c>
      <c r="B8221" s="78">
        <v>0.05</v>
      </c>
    </row>
    <row r="8222" spans="1:2" x14ac:dyDescent="0.25">
      <c r="A8222" s="79">
        <v>43078.416666666664</v>
      </c>
      <c r="B8222" s="78">
        <v>5.3999999999999999E-2</v>
      </c>
    </row>
    <row r="8223" spans="1:2" x14ac:dyDescent="0.25">
      <c r="A8223" s="79">
        <v>43078.458333333336</v>
      </c>
      <c r="B8223" s="78">
        <v>4.9000000000000002E-2</v>
      </c>
    </row>
    <row r="8224" spans="1:2" x14ac:dyDescent="0.25">
      <c r="A8224" s="79">
        <v>43078.5</v>
      </c>
      <c r="B8224" s="78">
        <v>4.9000000000000002E-2</v>
      </c>
    </row>
    <row r="8225" spans="1:2" x14ac:dyDescent="0.25">
      <c r="A8225" s="79">
        <v>43078.541666666664</v>
      </c>
      <c r="B8225" s="78">
        <v>4.9000000000000002E-2</v>
      </c>
    </row>
    <row r="8226" spans="1:2" x14ac:dyDescent="0.25">
      <c r="A8226" s="79">
        <v>43078.583333333336</v>
      </c>
      <c r="B8226" s="78">
        <v>0.05</v>
      </c>
    </row>
    <row r="8227" spans="1:2" x14ac:dyDescent="0.25">
      <c r="A8227" s="79">
        <v>43078.625</v>
      </c>
      <c r="B8227" s="78">
        <v>7.0999999999999994E-2</v>
      </c>
    </row>
    <row r="8228" spans="1:2" x14ac:dyDescent="0.25">
      <c r="A8228" s="79">
        <v>43078.666666666664</v>
      </c>
      <c r="B8228" s="78">
        <v>3.0070000000000001</v>
      </c>
    </row>
    <row r="8229" spans="1:2" x14ac:dyDescent="0.25">
      <c r="A8229" s="79">
        <v>43078.708333333336</v>
      </c>
      <c r="B8229" s="78">
        <v>3.9319999999999999</v>
      </c>
    </row>
    <row r="8230" spans="1:2" x14ac:dyDescent="0.25">
      <c r="A8230" s="79">
        <v>43078.75</v>
      </c>
      <c r="B8230" s="78">
        <v>3.927</v>
      </c>
    </row>
    <row r="8231" spans="1:2" x14ac:dyDescent="0.25">
      <c r="A8231" s="79">
        <v>43078.791666666664</v>
      </c>
      <c r="B8231" s="78">
        <v>3.9289999999999998</v>
      </c>
    </row>
    <row r="8232" spans="1:2" x14ac:dyDescent="0.25">
      <c r="A8232" s="79">
        <v>43078.833333333336</v>
      </c>
      <c r="B8232" s="78">
        <v>3.9420000000000002</v>
      </c>
    </row>
    <row r="8233" spans="1:2" x14ac:dyDescent="0.25">
      <c r="A8233" s="79">
        <v>43078.875</v>
      </c>
      <c r="B8233" s="78">
        <v>3.8980000000000001</v>
      </c>
    </row>
    <row r="8234" spans="1:2" x14ac:dyDescent="0.25">
      <c r="A8234" s="79">
        <v>43078.916666666664</v>
      </c>
      <c r="B8234" s="78">
        <v>3.907</v>
      </c>
    </row>
    <row r="8235" spans="1:2" x14ac:dyDescent="0.25">
      <c r="A8235" s="79">
        <v>43078.958333333336</v>
      </c>
      <c r="B8235" s="78">
        <v>3.879</v>
      </c>
    </row>
    <row r="8236" spans="1:2" x14ac:dyDescent="0.25">
      <c r="A8236" s="77">
        <v>43079</v>
      </c>
      <c r="B8236" s="78">
        <v>3.8889999999999998</v>
      </c>
    </row>
    <row r="8237" spans="1:2" x14ac:dyDescent="0.25">
      <c r="A8237" s="79">
        <v>43079.041666666664</v>
      </c>
      <c r="B8237" s="78">
        <v>3.9</v>
      </c>
    </row>
    <row r="8238" spans="1:2" x14ac:dyDescent="0.25">
      <c r="A8238" s="79">
        <v>43079.083333333336</v>
      </c>
      <c r="B8238" s="78">
        <v>3.903</v>
      </c>
    </row>
    <row r="8239" spans="1:2" x14ac:dyDescent="0.25">
      <c r="A8239" s="79">
        <v>43079.125</v>
      </c>
      <c r="B8239" s="78">
        <v>3.9009999999999998</v>
      </c>
    </row>
    <row r="8240" spans="1:2" x14ac:dyDescent="0.25">
      <c r="A8240" s="79">
        <v>43079.166666666664</v>
      </c>
      <c r="B8240" s="78">
        <v>3.8860000000000001</v>
      </c>
    </row>
    <row r="8241" spans="1:2" x14ac:dyDescent="0.25">
      <c r="A8241" s="79">
        <v>43079.208333333336</v>
      </c>
      <c r="B8241" s="78">
        <v>3.8839999999999999</v>
      </c>
    </row>
    <row r="8242" spans="1:2" x14ac:dyDescent="0.25">
      <c r="A8242" s="79">
        <v>43079.25</v>
      </c>
      <c r="B8242" s="78">
        <v>3.8079999999999998</v>
      </c>
    </row>
    <row r="8243" spans="1:2" x14ac:dyDescent="0.25">
      <c r="A8243" s="79">
        <v>43079.291666666664</v>
      </c>
      <c r="B8243" s="78">
        <v>1.006</v>
      </c>
    </row>
    <row r="8244" spans="1:2" x14ac:dyDescent="0.25">
      <c r="A8244" s="79">
        <v>43079.333333333336</v>
      </c>
      <c r="B8244" s="78">
        <v>4.2999999999999997E-2</v>
      </c>
    </row>
    <row r="8245" spans="1:2" x14ac:dyDescent="0.25">
      <c r="A8245" s="79">
        <v>43079.375</v>
      </c>
      <c r="B8245" s="78">
        <v>4.8000000000000001E-2</v>
      </c>
    </row>
    <row r="8246" spans="1:2" x14ac:dyDescent="0.25">
      <c r="A8246" s="79">
        <v>43079.416666666664</v>
      </c>
      <c r="B8246" s="78">
        <v>4.7E-2</v>
      </c>
    </row>
    <row r="8247" spans="1:2" x14ac:dyDescent="0.25">
      <c r="A8247" s="79">
        <v>43079.458333333336</v>
      </c>
      <c r="B8247" s="78">
        <v>4.8000000000000001E-2</v>
      </c>
    </row>
    <row r="8248" spans="1:2" x14ac:dyDescent="0.25">
      <c r="A8248" s="79">
        <v>43079.5</v>
      </c>
      <c r="B8248" s="78">
        <v>4.8000000000000001E-2</v>
      </c>
    </row>
    <row r="8249" spans="1:2" x14ac:dyDescent="0.25">
      <c r="A8249" s="79">
        <v>43079.541666666664</v>
      </c>
      <c r="B8249" s="78">
        <v>4.8000000000000001E-2</v>
      </c>
    </row>
    <row r="8250" spans="1:2" x14ac:dyDescent="0.25">
      <c r="A8250" s="79">
        <v>43079.583333333336</v>
      </c>
      <c r="B8250" s="78">
        <v>0.05</v>
      </c>
    </row>
    <row r="8251" spans="1:2" x14ac:dyDescent="0.25">
      <c r="A8251" s="79">
        <v>43079.625</v>
      </c>
      <c r="B8251" s="78">
        <v>7.1999999999999995E-2</v>
      </c>
    </row>
    <row r="8252" spans="1:2" x14ac:dyDescent="0.25">
      <c r="A8252" s="79">
        <v>43079.666666666664</v>
      </c>
      <c r="B8252" s="78">
        <v>2.9750000000000001</v>
      </c>
    </row>
    <row r="8253" spans="1:2" x14ac:dyDescent="0.25">
      <c r="A8253" s="79">
        <v>43079.708333333336</v>
      </c>
      <c r="B8253" s="78">
        <v>3.8879999999999999</v>
      </c>
    </row>
    <row r="8254" spans="1:2" x14ac:dyDescent="0.25">
      <c r="A8254" s="79">
        <v>43079.75</v>
      </c>
      <c r="B8254" s="78">
        <v>3.9049999999999998</v>
      </c>
    </row>
    <row r="8255" spans="1:2" x14ac:dyDescent="0.25">
      <c r="A8255" s="79">
        <v>43079.791666666664</v>
      </c>
      <c r="B8255" s="78">
        <v>3.9180000000000001</v>
      </c>
    </row>
    <row r="8256" spans="1:2" x14ac:dyDescent="0.25">
      <c r="A8256" s="79">
        <v>43079.833333333336</v>
      </c>
      <c r="B8256" s="78">
        <v>3.9249999999999998</v>
      </c>
    </row>
    <row r="8257" spans="1:2" x14ac:dyDescent="0.25">
      <c r="A8257" s="79">
        <v>43079.875</v>
      </c>
      <c r="B8257" s="78">
        <v>3.9169999999999998</v>
      </c>
    </row>
    <row r="8258" spans="1:2" x14ac:dyDescent="0.25">
      <c r="A8258" s="79">
        <v>43079.916666666664</v>
      </c>
      <c r="B8258" s="78">
        <v>3.911</v>
      </c>
    </row>
    <row r="8259" spans="1:2" x14ac:dyDescent="0.25">
      <c r="A8259" s="79">
        <v>43079.958333333336</v>
      </c>
      <c r="B8259" s="78">
        <v>3.9</v>
      </c>
    </row>
    <row r="8260" spans="1:2" x14ac:dyDescent="0.25">
      <c r="A8260" s="77">
        <v>43080</v>
      </c>
      <c r="B8260" s="78">
        <v>3.9159999999999999</v>
      </c>
    </row>
    <row r="8261" spans="1:2" x14ac:dyDescent="0.25">
      <c r="A8261" s="79">
        <v>43080.041666666664</v>
      </c>
      <c r="B8261" s="78">
        <v>3.9289999999999998</v>
      </c>
    </row>
    <row r="8262" spans="1:2" x14ac:dyDescent="0.25">
      <c r="A8262" s="79">
        <v>43080.083333333336</v>
      </c>
      <c r="B8262" s="78">
        <v>3.94</v>
      </c>
    </row>
    <row r="8263" spans="1:2" x14ac:dyDescent="0.25">
      <c r="A8263" s="79">
        <v>43080.125</v>
      </c>
      <c r="B8263" s="78">
        <v>3.9420000000000002</v>
      </c>
    </row>
    <row r="8264" spans="1:2" x14ac:dyDescent="0.25">
      <c r="A8264" s="79">
        <v>43080.166666666664</v>
      </c>
      <c r="B8264" s="78">
        <v>3.8650000000000002</v>
      </c>
    </row>
    <row r="8265" spans="1:2" x14ac:dyDescent="0.25">
      <c r="A8265" s="79">
        <v>43080.208333333336</v>
      </c>
      <c r="B8265" s="78">
        <v>3.839</v>
      </c>
    </row>
    <row r="8266" spans="1:2" x14ac:dyDescent="0.25">
      <c r="A8266" s="79">
        <v>43080.25</v>
      </c>
      <c r="B8266" s="78">
        <v>3.8079999999999998</v>
      </c>
    </row>
    <row r="8267" spans="1:2" x14ac:dyDescent="0.25">
      <c r="A8267" s="79">
        <v>43080.291666666664</v>
      </c>
      <c r="B8267" s="78">
        <v>1.0549999999999999</v>
      </c>
    </row>
    <row r="8268" spans="1:2" x14ac:dyDescent="0.25">
      <c r="A8268" s="79">
        <v>43080.333333333336</v>
      </c>
      <c r="B8268" s="78">
        <v>5.1999999999999998E-2</v>
      </c>
    </row>
    <row r="8269" spans="1:2" x14ac:dyDescent="0.25">
      <c r="A8269" s="79">
        <v>43080.375</v>
      </c>
      <c r="B8269" s="78">
        <v>5.7000000000000002E-2</v>
      </c>
    </row>
    <row r="8270" spans="1:2" x14ac:dyDescent="0.25">
      <c r="A8270" s="79">
        <v>43080.416666666664</v>
      </c>
      <c r="B8270" s="78">
        <v>5.8000000000000003E-2</v>
      </c>
    </row>
    <row r="8271" spans="1:2" x14ac:dyDescent="0.25">
      <c r="A8271" s="79">
        <v>43080.458333333336</v>
      </c>
      <c r="B8271" s="78">
        <v>0.06</v>
      </c>
    </row>
    <row r="8272" spans="1:2" x14ac:dyDescent="0.25">
      <c r="A8272" s="79">
        <v>43080.5</v>
      </c>
      <c r="B8272" s="78">
        <v>6.9000000000000006E-2</v>
      </c>
    </row>
    <row r="8273" spans="1:2" x14ac:dyDescent="0.25">
      <c r="A8273" s="79">
        <v>43080.541666666664</v>
      </c>
      <c r="B8273" s="78">
        <v>6.6000000000000003E-2</v>
      </c>
    </row>
    <row r="8274" spans="1:2" x14ac:dyDescent="0.25">
      <c r="A8274" s="79">
        <v>43080.583333333336</v>
      </c>
      <c r="B8274" s="78">
        <v>5.3999999999999999E-2</v>
      </c>
    </row>
    <row r="8275" spans="1:2" x14ac:dyDescent="0.25">
      <c r="A8275" s="79">
        <v>43080.625</v>
      </c>
      <c r="B8275" s="78">
        <v>7.6999999999999999E-2</v>
      </c>
    </row>
    <row r="8276" spans="1:2" x14ac:dyDescent="0.25">
      <c r="A8276" s="79">
        <v>43080.666666666664</v>
      </c>
      <c r="B8276" s="78">
        <v>2.9780000000000002</v>
      </c>
    </row>
    <row r="8277" spans="1:2" x14ac:dyDescent="0.25">
      <c r="A8277" s="79">
        <v>43080.708333333336</v>
      </c>
      <c r="B8277" s="78">
        <v>3.8969999999999998</v>
      </c>
    </row>
    <row r="8278" spans="1:2" x14ac:dyDescent="0.25">
      <c r="A8278" s="79">
        <v>43080.75</v>
      </c>
      <c r="B8278" s="78">
        <v>3.9039999999999999</v>
      </c>
    </row>
    <row r="8279" spans="1:2" x14ac:dyDescent="0.25">
      <c r="A8279" s="79">
        <v>43080.791666666664</v>
      </c>
      <c r="B8279" s="78">
        <v>3.907</v>
      </c>
    </row>
    <row r="8280" spans="1:2" x14ac:dyDescent="0.25">
      <c r="A8280" s="79">
        <v>43080.833333333336</v>
      </c>
      <c r="B8280" s="78">
        <v>3.899</v>
      </c>
    </row>
    <row r="8281" spans="1:2" x14ac:dyDescent="0.25">
      <c r="A8281" s="79">
        <v>43080.875</v>
      </c>
      <c r="B8281" s="78">
        <v>3.8639999999999999</v>
      </c>
    </row>
    <row r="8282" spans="1:2" x14ac:dyDescent="0.25">
      <c r="A8282" s="79">
        <v>43080.916666666664</v>
      </c>
      <c r="B8282" s="78">
        <v>3.8959999999999999</v>
      </c>
    </row>
    <row r="8283" spans="1:2" x14ac:dyDescent="0.25">
      <c r="A8283" s="79">
        <v>43080.958333333336</v>
      </c>
      <c r="B8283" s="78">
        <v>3.891</v>
      </c>
    </row>
    <row r="8284" spans="1:2" x14ac:dyDescent="0.25">
      <c r="A8284" s="77">
        <v>43081</v>
      </c>
      <c r="B8284" s="78">
        <v>3.8980000000000001</v>
      </c>
    </row>
    <row r="8285" spans="1:2" x14ac:dyDescent="0.25">
      <c r="A8285" s="79">
        <v>43081.041666666664</v>
      </c>
      <c r="B8285" s="78">
        <v>3.9049999999999998</v>
      </c>
    </row>
    <row r="8286" spans="1:2" x14ac:dyDescent="0.25">
      <c r="A8286" s="79">
        <v>43081.083333333336</v>
      </c>
      <c r="B8286" s="78">
        <v>3.9119999999999999</v>
      </c>
    </row>
    <row r="8287" spans="1:2" x14ac:dyDescent="0.25">
      <c r="A8287" s="79">
        <v>43081.125</v>
      </c>
      <c r="B8287" s="78">
        <v>3.9119999999999999</v>
      </c>
    </row>
    <row r="8288" spans="1:2" x14ac:dyDescent="0.25">
      <c r="A8288" s="79">
        <v>43081.166666666664</v>
      </c>
      <c r="B8288" s="78">
        <v>3.8879999999999999</v>
      </c>
    </row>
    <row r="8289" spans="1:2" x14ac:dyDescent="0.25">
      <c r="A8289" s="79">
        <v>43081.208333333336</v>
      </c>
      <c r="B8289" s="78">
        <v>3.8929999999999998</v>
      </c>
    </row>
    <row r="8290" spans="1:2" x14ac:dyDescent="0.25">
      <c r="A8290" s="79">
        <v>43081.25</v>
      </c>
      <c r="B8290" s="78">
        <v>3.8490000000000002</v>
      </c>
    </row>
    <row r="8291" spans="1:2" x14ac:dyDescent="0.25">
      <c r="A8291" s="79">
        <v>43081.291666666664</v>
      </c>
      <c r="B8291" s="78">
        <v>1.117</v>
      </c>
    </row>
    <row r="8292" spans="1:2" x14ac:dyDescent="0.25">
      <c r="A8292" s="79">
        <v>43081.333333333336</v>
      </c>
      <c r="B8292" s="78">
        <v>5.0999999999999997E-2</v>
      </c>
    </row>
    <row r="8293" spans="1:2" x14ac:dyDescent="0.25">
      <c r="A8293" s="79">
        <v>43081.375</v>
      </c>
      <c r="B8293" s="78">
        <v>5.7000000000000002E-2</v>
      </c>
    </row>
    <row r="8294" spans="1:2" x14ac:dyDescent="0.25">
      <c r="A8294" s="79">
        <v>43081.416666666664</v>
      </c>
      <c r="B8294" s="78">
        <v>0.06</v>
      </c>
    </row>
    <row r="8295" spans="1:2" x14ac:dyDescent="0.25">
      <c r="A8295" s="79">
        <v>43081.458333333336</v>
      </c>
      <c r="B8295" s="78">
        <v>5.5E-2</v>
      </c>
    </row>
    <row r="8296" spans="1:2" x14ac:dyDescent="0.25">
      <c r="A8296" s="79">
        <v>43081.5</v>
      </c>
      <c r="B8296" s="78">
        <v>5.3999999999999999E-2</v>
      </c>
    </row>
    <row r="8297" spans="1:2" x14ac:dyDescent="0.25">
      <c r="A8297" s="79">
        <v>43081.541666666664</v>
      </c>
      <c r="B8297" s="78">
        <v>5.7000000000000002E-2</v>
      </c>
    </row>
    <row r="8298" spans="1:2" x14ac:dyDescent="0.25">
      <c r="A8298" s="79">
        <v>43081.583333333336</v>
      </c>
      <c r="B8298" s="78">
        <v>5.1999999999999998E-2</v>
      </c>
    </row>
    <row r="8299" spans="1:2" x14ac:dyDescent="0.25">
      <c r="A8299" s="79">
        <v>43081.625</v>
      </c>
      <c r="B8299" s="78">
        <v>6.9000000000000006E-2</v>
      </c>
    </row>
    <row r="8300" spans="1:2" x14ac:dyDescent="0.25">
      <c r="A8300" s="79">
        <v>43081.666666666664</v>
      </c>
      <c r="B8300" s="78">
        <v>2.9039999999999999</v>
      </c>
    </row>
    <row r="8301" spans="1:2" x14ac:dyDescent="0.25">
      <c r="A8301" s="79">
        <v>43081.708333333336</v>
      </c>
      <c r="B8301" s="78">
        <v>3.875</v>
      </c>
    </row>
    <row r="8302" spans="1:2" x14ac:dyDescent="0.25">
      <c r="A8302" s="79">
        <v>43081.75</v>
      </c>
      <c r="B8302" s="78">
        <v>3.89</v>
      </c>
    </row>
    <row r="8303" spans="1:2" x14ac:dyDescent="0.25">
      <c r="A8303" s="79">
        <v>43081.791666666664</v>
      </c>
      <c r="B8303" s="78">
        <v>3.915</v>
      </c>
    </row>
    <row r="8304" spans="1:2" x14ac:dyDescent="0.25">
      <c r="A8304" s="79">
        <v>43081.833333333336</v>
      </c>
      <c r="B8304" s="78">
        <v>3.919</v>
      </c>
    </row>
    <row r="8305" spans="1:2" x14ac:dyDescent="0.25">
      <c r="A8305" s="79">
        <v>43081.875</v>
      </c>
      <c r="B8305" s="78">
        <v>3.903</v>
      </c>
    </row>
    <row r="8306" spans="1:2" x14ac:dyDescent="0.25">
      <c r="A8306" s="79">
        <v>43081.916666666664</v>
      </c>
      <c r="B8306" s="78">
        <v>3.8809999999999998</v>
      </c>
    </row>
    <row r="8307" spans="1:2" x14ac:dyDescent="0.25">
      <c r="A8307" s="79">
        <v>43081.958333333336</v>
      </c>
      <c r="B8307" s="78">
        <v>3.8660000000000001</v>
      </c>
    </row>
    <row r="8308" spans="1:2" x14ac:dyDescent="0.25">
      <c r="A8308" s="77">
        <v>43082</v>
      </c>
      <c r="B8308" s="78">
        <v>3.887</v>
      </c>
    </row>
    <row r="8309" spans="1:2" x14ac:dyDescent="0.25">
      <c r="A8309" s="79">
        <v>43082.041666666664</v>
      </c>
      <c r="B8309" s="78">
        <v>3.9049999999999998</v>
      </c>
    </row>
    <row r="8310" spans="1:2" x14ac:dyDescent="0.25">
      <c r="A8310" s="79">
        <v>43082.083333333336</v>
      </c>
      <c r="B8310" s="78">
        <v>3.911</v>
      </c>
    </row>
    <row r="8311" spans="1:2" x14ac:dyDescent="0.25">
      <c r="A8311" s="79">
        <v>43082.125</v>
      </c>
      <c r="B8311" s="78">
        <v>3.907</v>
      </c>
    </row>
    <row r="8312" spans="1:2" x14ac:dyDescent="0.25">
      <c r="A8312" s="79">
        <v>43082.166666666664</v>
      </c>
      <c r="B8312" s="78">
        <v>3.887</v>
      </c>
    </row>
    <row r="8313" spans="1:2" x14ac:dyDescent="0.25">
      <c r="A8313" s="79">
        <v>43082.208333333336</v>
      </c>
      <c r="B8313" s="78">
        <v>3.8839999999999999</v>
      </c>
    </row>
    <row r="8314" spans="1:2" x14ac:dyDescent="0.25">
      <c r="A8314" s="79">
        <v>43082.25</v>
      </c>
      <c r="B8314" s="78">
        <v>3.8530000000000002</v>
      </c>
    </row>
    <row r="8315" spans="1:2" x14ac:dyDescent="0.25">
      <c r="A8315" s="79">
        <v>43082.291666666664</v>
      </c>
      <c r="B8315" s="78">
        <v>1.167</v>
      </c>
    </row>
    <row r="8316" spans="1:2" x14ac:dyDescent="0.25">
      <c r="A8316" s="79">
        <v>43082.333333333336</v>
      </c>
      <c r="B8316" s="78">
        <v>5.2999999999999999E-2</v>
      </c>
    </row>
    <row r="8317" spans="1:2" x14ac:dyDescent="0.25">
      <c r="A8317" s="79">
        <v>43082.375</v>
      </c>
      <c r="B8317" s="78">
        <v>5.7000000000000002E-2</v>
      </c>
    </row>
    <row r="8318" spans="1:2" x14ac:dyDescent="0.25">
      <c r="A8318" s="79">
        <v>43082.416666666664</v>
      </c>
      <c r="B8318" s="78">
        <v>5.7000000000000002E-2</v>
      </c>
    </row>
    <row r="8319" spans="1:2" x14ac:dyDescent="0.25">
      <c r="A8319" s="79">
        <v>43082.458333333336</v>
      </c>
      <c r="B8319" s="78">
        <v>5.8000000000000003E-2</v>
      </c>
    </row>
    <row r="8320" spans="1:2" x14ac:dyDescent="0.25">
      <c r="A8320" s="79">
        <v>43082.5</v>
      </c>
      <c r="B8320" s="78">
        <v>5.6000000000000001E-2</v>
      </c>
    </row>
    <row r="8321" spans="1:2" x14ac:dyDescent="0.25">
      <c r="A8321" s="79">
        <v>43082.541666666664</v>
      </c>
      <c r="B8321" s="78">
        <v>5.6000000000000001E-2</v>
      </c>
    </row>
    <row r="8322" spans="1:2" x14ac:dyDescent="0.25">
      <c r="A8322" s="79">
        <v>43082.583333333336</v>
      </c>
      <c r="B8322" s="78">
        <v>5.6000000000000001E-2</v>
      </c>
    </row>
    <row r="8323" spans="1:2" x14ac:dyDescent="0.25">
      <c r="A8323" s="79">
        <v>43082.625</v>
      </c>
      <c r="B8323" s="78">
        <v>7.3999999999999996E-2</v>
      </c>
    </row>
    <row r="8324" spans="1:2" x14ac:dyDescent="0.25">
      <c r="A8324" s="79">
        <v>43082.666666666664</v>
      </c>
      <c r="B8324" s="78">
        <v>2.9249999999999998</v>
      </c>
    </row>
    <row r="8325" spans="1:2" x14ac:dyDescent="0.25">
      <c r="A8325" s="79">
        <v>43082.708333333336</v>
      </c>
      <c r="B8325" s="78">
        <v>3.895</v>
      </c>
    </row>
    <row r="8326" spans="1:2" x14ac:dyDescent="0.25">
      <c r="A8326" s="79">
        <v>43082.75</v>
      </c>
      <c r="B8326" s="78">
        <v>3.9159999999999999</v>
      </c>
    </row>
    <row r="8327" spans="1:2" x14ac:dyDescent="0.25">
      <c r="A8327" s="79">
        <v>43082.791666666664</v>
      </c>
      <c r="B8327" s="78">
        <v>3.9249999999999998</v>
      </c>
    </row>
    <row r="8328" spans="1:2" x14ac:dyDescent="0.25">
      <c r="A8328" s="79">
        <v>43082.833333333336</v>
      </c>
      <c r="B8328" s="78">
        <v>3.895</v>
      </c>
    </row>
    <row r="8329" spans="1:2" x14ac:dyDescent="0.25">
      <c r="A8329" s="79">
        <v>43082.875</v>
      </c>
      <c r="B8329" s="78">
        <v>3.91</v>
      </c>
    </row>
    <row r="8330" spans="1:2" x14ac:dyDescent="0.25">
      <c r="A8330" s="79">
        <v>43082.916666666664</v>
      </c>
      <c r="B8330" s="78">
        <v>3.9220000000000002</v>
      </c>
    </row>
    <row r="8331" spans="1:2" x14ac:dyDescent="0.25">
      <c r="A8331" s="79">
        <v>43082.958333333336</v>
      </c>
      <c r="B8331" s="78">
        <v>3.9359999999999999</v>
      </c>
    </row>
    <row r="8332" spans="1:2" x14ac:dyDescent="0.25">
      <c r="A8332" s="77">
        <v>43083</v>
      </c>
      <c r="B8332" s="78">
        <v>3.903</v>
      </c>
    </row>
    <row r="8333" spans="1:2" x14ac:dyDescent="0.25">
      <c r="A8333" s="79">
        <v>43083.041666666664</v>
      </c>
      <c r="B8333" s="78">
        <v>3.9140000000000001</v>
      </c>
    </row>
    <row r="8334" spans="1:2" x14ac:dyDescent="0.25">
      <c r="A8334" s="79">
        <v>43083.083333333336</v>
      </c>
      <c r="B8334" s="78">
        <v>3.9220000000000002</v>
      </c>
    </row>
    <row r="8335" spans="1:2" x14ac:dyDescent="0.25">
      <c r="A8335" s="79">
        <v>43083.125</v>
      </c>
      <c r="B8335" s="78">
        <v>3.9180000000000001</v>
      </c>
    </row>
    <row r="8336" spans="1:2" x14ac:dyDescent="0.25">
      <c r="A8336" s="79">
        <v>43083.166666666664</v>
      </c>
      <c r="B8336" s="78">
        <v>3.8929999999999998</v>
      </c>
    </row>
    <row r="8337" spans="1:2" x14ac:dyDescent="0.25">
      <c r="A8337" s="79">
        <v>43083.208333333336</v>
      </c>
      <c r="B8337" s="78">
        <v>3.8879999999999999</v>
      </c>
    </row>
    <row r="8338" spans="1:2" x14ac:dyDescent="0.25">
      <c r="A8338" s="79">
        <v>43083.25</v>
      </c>
      <c r="B8338" s="78">
        <v>3.8759999999999999</v>
      </c>
    </row>
    <row r="8339" spans="1:2" x14ac:dyDescent="0.25">
      <c r="A8339" s="79">
        <v>43083.291666666664</v>
      </c>
      <c r="B8339" s="78">
        <v>1.1870000000000001</v>
      </c>
    </row>
    <row r="8340" spans="1:2" x14ac:dyDescent="0.25">
      <c r="A8340" s="79">
        <v>43083.333333333336</v>
      </c>
      <c r="B8340" s="78">
        <v>5.8999999999999997E-2</v>
      </c>
    </row>
    <row r="8341" spans="1:2" x14ac:dyDescent="0.25">
      <c r="A8341" s="79">
        <v>43083.375</v>
      </c>
      <c r="B8341" s="78">
        <v>5.8000000000000003E-2</v>
      </c>
    </row>
    <row r="8342" spans="1:2" x14ac:dyDescent="0.25">
      <c r="A8342" s="79">
        <v>43083.416666666664</v>
      </c>
      <c r="B8342" s="78">
        <v>5.7000000000000002E-2</v>
      </c>
    </row>
    <row r="8343" spans="1:2" x14ac:dyDescent="0.25">
      <c r="A8343" s="79">
        <v>43083.458333333336</v>
      </c>
      <c r="B8343" s="78">
        <v>5.8999999999999997E-2</v>
      </c>
    </row>
    <row r="8344" spans="1:2" x14ac:dyDescent="0.25">
      <c r="A8344" s="79">
        <v>43083.5</v>
      </c>
      <c r="B8344" s="78">
        <v>5.3999999999999999E-2</v>
      </c>
    </row>
    <row r="8345" spans="1:2" x14ac:dyDescent="0.25">
      <c r="A8345" s="79">
        <v>43083.541666666664</v>
      </c>
      <c r="B8345" s="78">
        <v>5.3999999999999999E-2</v>
      </c>
    </row>
    <row r="8346" spans="1:2" x14ac:dyDescent="0.25">
      <c r="A8346" s="79">
        <v>43083.583333333336</v>
      </c>
      <c r="B8346" s="78">
        <v>5.1999999999999998E-2</v>
      </c>
    </row>
    <row r="8347" spans="1:2" x14ac:dyDescent="0.25">
      <c r="A8347" s="79">
        <v>43083.625</v>
      </c>
      <c r="B8347" s="78">
        <v>7.3999999999999996E-2</v>
      </c>
    </row>
    <row r="8348" spans="1:2" x14ac:dyDescent="0.25">
      <c r="A8348" s="79">
        <v>43083.666666666664</v>
      </c>
      <c r="B8348" s="78">
        <v>2.9249999999999998</v>
      </c>
    </row>
    <row r="8349" spans="1:2" x14ac:dyDescent="0.25">
      <c r="A8349" s="79">
        <v>43083.708333333336</v>
      </c>
      <c r="B8349" s="78">
        <v>3.9049999999999998</v>
      </c>
    </row>
    <row r="8350" spans="1:2" x14ac:dyDescent="0.25">
      <c r="A8350" s="79">
        <v>43083.75</v>
      </c>
      <c r="B8350" s="78">
        <v>3.9089999999999998</v>
      </c>
    </row>
    <row r="8351" spans="1:2" x14ac:dyDescent="0.25">
      <c r="A8351" s="79">
        <v>43083.791666666664</v>
      </c>
      <c r="B8351" s="78">
        <v>3.9020000000000001</v>
      </c>
    </row>
    <row r="8352" spans="1:2" x14ac:dyDescent="0.25">
      <c r="A8352" s="79">
        <v>43083.833333333336</v>
      </c>
      <c r="B8352" s="78">
        <v>3.9279999999999999</v>
      </c>
    </row>
    <row r="8353" spans="1:2" x14ac:dyDescent="0.25">
      <c r="A8353" s="79">
        <v>43083.875</v>
      </c>
      <c r="B8353" s="78">
        <v>3.9140000000000001</v>
      </c>
    </row>
    <row r="8354" spans="1:2" x14ac:dyDescent="0.25">
      <c r="A8354" s="79">
        <v>43083.916666666664</v>
      </c>
      <c r="B8354" s="78">
        <v>3.9020000000000001</v>
      </c>
    </row>
    <row r="8355" spans="1:2" x14ac:dyDescent="0.25">
      <c r="A8355" s="79">
        <v>43083.958333333336</v>
      </c>
      <c r="B8355" s="78">
        <v>3.899</v>
      </c>
    </row>
    <row r="8356" spans="1:2" x14ac:dyDescent="0.25">
      <c r="A8356" s="77">
        <v>43084</v>
      </c>
      <c r="B8356" s="78">
        <v>3.8860000000000001</v>
      </c>
    </row>
    <row r="8357" spans="1:2" x14ac:dyDescent="0.25">
      <c r="A8357" s="79">
        <v>43084.041666666664</v>
      </c>
      <c r="B8357" s="78">
        <v>3.7639999999999998</v>
      </c>
    </row>
    <row r="8358" spans="1:2" x14ac:dyDescent="0.25">
      <c r="A8358" s="79">
        <v>43084.083333333336</v>
      </c>
      <c r="B8358" s="78">
        <v>3.8079999999999998</v>
      </c>
    </row>
    <row r="8359" spans="1:2" x14ac:dyDescent="0.25">
      <c r="A8359" s="79">
        <v>43084.125</v>
      </c>
      <c r="B8359" s="78">
        <v>3.81</v>
      </c>
    </row>
    <row r="8360" spans="1:2" x14ac:dyDescent="0.25">
      <c r="A8360" s="79">
        <v>43084.166666666664</v>
      </c>
      <c r="B8360" s="78">
        <v>3.79</v>
      </c>
    </row>
    <row r="8361" spans="1:2" x14ac:dyDescent="0.25">
      <c r="A8361" s="79">
        <v>43084.208333333336</v>
      </c>
      <c r="B8361" s="78">
        <v>3.7869999999999999</v>
      </c>
    </row>
    <row r="8362" spans="1:2" x14ac:dyDescent="0.25">
      <c r="A8362" s="79">
        <v>43084.25</v>
      </c>
      <c r="B8362" s="78">
        <v>3.802</v>
      </c>
    </row>
    <row r="8363" spans="1:2" x14ac:dyDescent="0.25">
      <c r="A8363" s="79">
        <v>43084.291666666664</v>
      </c>
      <c r="B8363" s="78">
        <v>1.1950000000000001</v>
      </c>
    </row>
    <row r="8364" spans="1:2" x14ac:dyDescent="0.25">
      <c r="A8364" s="79">
        <v>43084.333333333336</v>
      </c>
      <c r="B8364" s="78">
        <v>5.0999999999999997E-2</v>
      </c>
    </row>
    <row r="8365" spans="1:2" x14ac:dyDescent="0.25">
      <c r="A8365" s="79">
        <v>43084.375</v>
      </c>
      <c r="B8365" s="78">
        <v>5.0999999999999997E-2</v>
      </c>
    </row>
    <row r="8366" spans="1:2" x14ac:dyDescent="0.25">
      <c r="A8366" s="79">
        <v>43084.416666666664</v>
      </c>
      <c r="B8366" s="78">
        <v>5.2999999999999999E-2</v>
      </c>
    </row>
    <row r="8367" spans="1:2" x14ac:dyDescent="0.25">
      <c r="A8367" s="79">
        <v>43084.458333333336</v>
      </c>
      <c r="B8367" s="78">
        <v>5.3999999999999999E-2</v>
      </c>
    </row>
    <row r="8368" spans="1:2" x14ac:dyDescent="0.25">
      <c r="A8368" s="79">
        <v>43084.5</v>
      </c>
      <c r="B8368" s="78">
        <v>5.2999999999999999E-2</v>
      </c>
    </row>
    <row r="8369" spans="1:2" x14ac:dyDescent="0.25">
      <c r="A8369" s="79">
        <v>43084.541666666664</v>
      </c>
      <c r="B8369" s="78">
        <v>5.1999999999999998E-2</v>
      </c>
    </row>
    <row r="8370" spans="1:2" x14ac:dyDescent="0.25">
      <c r="A8370" s="79">
        <v>43084.583333333336</v>
      </c>
      <c r="B8370" s="78">
        <v>4.9000000000000002E-2</v>
      </c>
    </row>
    <row r="8371" spans="1:2" x14ac:dyDescent="0.25">
      <c r="A8371" s="79">
        <v>43084.625</v>
      </c>
      <c r="B8371" s="78">
        <v>6.5000000000000002E-2</v>
      </c>
    </row>
    <row r="8372" spans="1:2" x14ac:dyDescent="0.25">
      <c r="A8372" s="79">
        <v>43084.666666666664</v>
      </c>
      <c r="B8372" s="78">
        <v>2.915</v>
      </c>
    </row>
    <row r="8373" spans="1:2" x14ac:dyDescent="0.25">
      <c r="A8373" s="79">
        <v>43084.708333333336</v>
      </c>
      <c r="B8373" s="78">
        <v>3.8929999999999998</v>
      </c>
    </row>
    <row r="8374" spans="1:2" x14ac:dyDescent="0.25">
      <c r="A8374" s="79">
        <v>43084.75</v>
      </c>
      <c r="B8374" s="78">
        <v>3.9060000000000001</v>
      </c>
    </row>
    <row r="8375" spans="1:2" x14ac:dyDescent="0.25">
      <c r="A8375" s="79">
        <v>43084.791666666664</v>
      </c>
      <c r="B8375" s="78">
        <v>3.9169999999999998</v>
      </c>
    </row>
    <row r="8376" spans="1:2" x14ac:dyDescent="0.25">
      <c r="A8376" s="79">
        <v>43084.833333333336</v>
      </c>
      <c r="B8376" s="78">
        <v>3.9129999999999998</v>
      </c>
    </row>
    <row r="8377" spans="1:2" x14ac:dyDescent="0.25">
      <c r="A8377" s="79">
        <v>43084.875</v>
      </c>
      <c r="B8377" s="78">
        <v>3.9049999999999998</v>
      </c>
    </row>
    <row r="8378" spans="1:2" x14ac:dyDescent="0.25">
      <c r="A8378" s="79">
        <v>43084.916666666664</v>
      </c>
      <c r="B8378" s="78">
        <v>3.89</v>
      </c>
    </row>
    <row r="8379" spans="1:2" x14ac:dyDescent="0.25">
      <c r="A8379" s="79">
        <v>43084.958333333336</v>
      </c>
      <c r="B8379" s="78">
        <v>3.8820000000000001</v>
      </c>
    </row>
    <row r="8380" spans="1:2" x14ac:dyDescent="0.25">
      <c r="A8380" s="77">
        <v>43085</v>
      </c>
      <c r="B8380" s="78">
        <v>3.8969999999999998</v>
      </c>
    </row>
    <row r="8381" spans="1:2" x14ac:dyDescent="0.25">
      <c r="A8381" s="79">
        <v>43085.041666666664</v>
      </c>
      <c r="B8381" s="78">
        <v>3.9049999999999998</v>
      </c>
    </row>
    <row r="8382" spans="1:2" x14ac:dyDescent="0.25">
      <c r="A8382" s="79">
        <v>43085.083333333336</v>
      </c>
      <c r="B8382" s="78">
        <v>3.9169999999999998</v>
      </c>
    </row>
    <row r="8383" spans="1:2" x14ac:dyDescent="0.25">
      <c r="A8383" s="79">
        <v>43085.125</v>
      </c>
      <c r="B8383" s="78">
        <v>3.9249999999999998</v>
      </c>
    </row>
    <row r="8384" spans="1:2" x14ac:dyDescent="0.25">
      <c r="A8384" s="79">
        <v>43085.166666666664</v>
      </c>
      <c r="B8384" s="78">
        <v>3.919</v>
      </c>
    </row>
    <row r="8385" spans="1:2" x14ac:dyDescent="0.25">
      <c r="A8385" s="79">
        <v>43085.208333333336</v>
      </c>
      <c r="B8385" s="78">
        <v>3.9020000000000001</v>
      </c>
    </row>
    <row r="8386" spans="1:2" x14ac:dyDescent="0.25">
      <c r="A8386" s="79">
        <v>43085.25</v>
      </c>
      <c r="B8386" s="78">
        <v>3.8839999999999999</v>
      </c>
    </row>
    <row r="8387" spans="1:2" x14ac:dyDescent="0.25">
      <c r="A8387" s="79">
        <v>43085.291666666664</v>
      </c>
      <c r="B8387" s="78">
        <v>1.294</v>
      </c>
    </row>
    <row r="8388" spans="1:2" x14ac:dyDescent="0.25">
      <c r="A8388" s="79">
        <v>43085.333333333336</v>
      </c>
      <c r="B8388" s="78">
        <v>4.3999999999999997E-2</v>
      </c>
    </row>
    <row r="8389" spans="1:2" x14ac:dyDescent="0.25">
      <c r="A8389" s="79">
        <v>43085.375</v>
      </c>
      <c r="B8389" s="78">
        <v>4.7E-2</v>
      </c>
    </row>
    <row r="8390" spans="1:2" x14ac:dyDescent="0.25">
      <c r="A8390" s="79">
        <v>43085.416666666664</v>
      </c>
      <c r="B8390" s="78">
        <v>5.0999999999999997E-2</v>
      </c>
    </row>
    <row r="8391" spans="1:2" x14ac:dyDescent="0.25">
      <c r="A8391" s="79">
        <v>43085.458333333336</v>
      </c>
      <c r="B8391" s="78">
        <v>4.9000000000000002E-2</v>
      </c>
    </row>
    <row r="8392" spans="1:2" x14ac:dyDescent="0.25">
      <c r="A8392" s="79">
        <v>43085.5</v>
      </c>
      <c r="B8392" s="78">
        <v>4.8000000000000001E-2</v>
      </c>
    </row>
    <row r="8393" spans="1:2" x14ac:dyDescent="0.25">
      <c r="A8393" s="79">
        <v>43085.541666666664</v>
      </c>
      <c r="B8393" s="78">
        <v>4.7E-2</v>
      </c>
    </row>
    <row r="8394" spans="1:2" x14ac:dyDescent="0.25">
      <c r="A8394" s="79">
        <v>43085.583333333336</v>
      </c>
      <c r="B8394" s="78">
        <v>4.9000000000000002E-2</v>
      </c>
    </row>
    <row r="8395" spans="1:2" x14ac:dyDescent="0.25">
      <c r="A8395" s="79">
        <v>43085.625</v>
      </c>
      <c r="B8395" s="78">
        <v>6.5000000000000002E-2</v>
      </c>
    </row>
    <row r="8396" spans="1:2" x14ac:dyDescent="0.25">
      <c r="A8396" s="79">
        <v>43085.666666666664</v>
      </c>
      <c r="B8396" s="78">
        <v>2.863</v>
      </c>
    </row>
    <row r="8397" spans="1:2" x14ac:dyDescent="0.25">
      <c r="A8397" s="79">
        <v>43085.708333333336</v>
      </c>
      <c r="B8397" s="78">
        <v>3.903</v>
      </c>
    </row>
    <row r="8398" spans="1:2" x14ac:dyDescent="0.25">
      <c r="A8398" s="79">
        <v>43085.75</v>
      </c>
      <c r="B8398" s="78">
        <v>3.9119999999999999</v>
      </c>
    </row>
    <row r="8399" spans="1:2" x14ac:dyDescent="0.25">
      <c r="A8399" s="79">
        <v>43085.791666666664</v>
      </c>
      <c r="B8399" s="78">
        <v>3.9319999999999999</v>
      </c>
    </row>
    <row r="8400" spans="1:2" x14ac:dyDescent="0.25">
      <c r="A8400" s="79">
        <v>43085.833333333336</v>
      </c>
      <c r="B8400" s="78">
        <v>3.9489999999999998</v>
      </c>
    </row>
    <row r="8401" spans="1:2" x14ac:dyDescent="0.25">
      <c r="A8401" s="79">
        <v>43085.875</v>
      </c>
      <c r="B8401" s="78">
        <v>3.927</v>
      </c>
    </row>
    <row r="8402" spans="1:2" x14ac:dyDescent="0.25">
      <c r="A8402" s="79">
        <v>43085.916666666664</v>
      </c>
      <c r="B8402" s="78">
        <v>3.923</v>
      </c>
    </row>
    <row r="8403" spans="1:2" x14ac:dyDescent="0.25">
      <c r="A8403" s="79">
        <v>43085.958333333336</v>
      </c>
      <c r="B8403" s="78">
        <v>3.903</v>
      </c>
    </row>
    <row r="8404" spans="1:2" x14ac:dyDescent="0.25">
      <c r="A8404" s="77">
        <v>43086</v>
      </c>
      <c r="B8404" s="78">
        <v>3.9039999999999999</v>
      </c>
    </row>
    <row r="8405" spans="1:2" x14ac:dyDescent="0.25">
      <c r="A8405" s="79">
        <v>43086.041666666664</v>
      </c>
      <c r="B8405" s="78">
        <v>3.9049999999999998</v>
      </c>
    </row>
    <row r="8406" spans="1:2" x14ac:dyDescent="0.25">
      <c r="A8406" s="79">
        <v>43086.083333333336</v>
      </c>
      <c r="B8406" s="78">
        <v>3.9119999999999999</v>
      </c>
    </row>
    <row r="8407" spans="1:2" x14ac:dyDescent="0.25">
      <c r="A8407" s="79">
        <v>43086.125</v>
      </c>
      <c r="B8407" s="78">
        <v>3.919</v>
      </c>
    </row>
    <row r="8408" spans="1:2" x14ac:dyDescent="0.25">
      <c r="A8408" s="79">
        <v>43086.166666666664</v>
      </c>
      <c r="B8408" s="78">
        <v>3.9079999999999999</v>
      </c>
    </row>
    <row r="8409" spans="1:2" x14ac:dyDescent="0.25">
      <c r="A8409" s="79">
        <v>43086.208333333336</v>
      </c>
      <c r="B8409" s="78">
        <v>3.8969999999999998</v>
      </c>
    </row>
    <row r="8410" spans="1:2" x14ac:dyDescent="0.25">
      <c r="A8410" s="79">
        <v>43086.25</v>
      </c>
      <c r="B8410" s="78">
        <v>3.8719999999999999</v>
      </c>
    </row>
    <row r="8411" spans="1:2" x14ac:dyDescent="0.25">
      <c r="A8411" s="79">
        <v>43086.291666666664</v>
      </c>
      <c r="B8411" s="78">
        <v>1.2809999999999999</v>
      </c>
    </row>
    <row r="8412" spans="1:2" x14ac:dyDescent="0.25">
      <c r="A8412" s="79">
        <v>43086.333333333336</v>
      </c>
      <c r="B8412" s="78">
        <v>4.4999999999999998E-2</v>
      </c>
    </row>
    <row r="8413" spans="1:2" x14ac:dyDescent="0.25">
      <c r="A8413" s="79">
        <v>43086.375</v>
      </c>
      <c r="B8413" s="78">
        <v>4.5999999999999999E-2</v>
      </c>
    </row>
    <row r="8414" spans="1:2" x14ac:dyDescent="0.25">
      <c r="A8414" s="79">
        <v>43086.416666666664</v>
      </c>
      <c r="B8414" s="78">
        <v>4.7E-2</v>
      </c>
    </row>
    <row r="8415" spans="1:2" x14ac:dyDescent="0.25">
      <c r="A8415" s="79">
        <v>43086.458333333336</v>
      </c>
      <c r="B8415" s="78">
        <v>4.9000000000000002E-2</v>
      </c>
    </row>
    <row r="8416" spans="1:2" x14ac:dyDescent="0.25">
      <c r="A8416" s="79">
        <v>43086.5</v>
      </c>
      <c r="B8416" s="78">
        <v>4.8000000000000001E-2</v>
      </c>
    </row>
    <row r="8417" spans="1:2" x14ac:dyDescent="0.25">
      <c r="A8417" s="79">
        <v>43086.541666666664</v>
      </c>
      <c r="B8417" s="78">
        <v>4.9000000000000002E-2</v>
      </c>
    </row>
    <row r="8418" spans="1:2" x14ac:dyDescent="0.25">
      <c r="A8418" s="79">
        <v>43086.583333333336</v>
      </c>
      <c r="B8418" s="78">
        <v>4.9000000000000002E-2</v>
      </c>
    </row>
    <row r="8419" spans="1:2" x14ac:dyDescent="0.25">
      <c r="A8419" s="79">
        <v>43086.625</v>
      </c>
      <c r="B8419" s="78">
        <v>6.8000000000000005E-2</v>
      </c>
    </row>
    <row r="8420" spans="1:2" x14ac:dyDescent="0.25">
      <c r="A8420" s="79">
        <v>43086.666666666664</v>
      </c>
      <c r="B8420" s="78">
        <v>2.867</v>
      </c>
    </row>
    <row r="8421" spans="1:2" x14ac:dyDescent="0.25">
      <c r="A8421" s="79">
        <v>43086.708333333336</v>
      </c>
      <c r="B8421" s="78">
        <v>3.9119999999999999</v>
      </c>
    </row>
    <row r="8422" spans="1:2" x14ac:dyDescent="0.25">
      <c r="A8422" s="79">
        <v>43086.75</v>
      </c>
      <c r="B8422" s="78">
        <v>3.927</v>
      </c>
    </row>
    <row r="8423" spans="1:2" x14ac:dyDescent="0.25">
      <c r="A8423" s="79">
        <v>43086.791666666664</v>
      </c>
      <c r="B8423" s="78">
        <v>3.9180000000000001</v>
      </c>
    </row>
    <row r="8424" spans="1:2" x14ac:dyDescent="0.25">
      <c r="A8424" s="79">
        <v>43086.833333333336</v>
      </c>
      <c r="B8424" s="78">
        <v>3.9289999999999998</v>
      </c>
    </row>
    <row r="8425" spans="1:2" x14ac:dyDescent="0.25">
      <c r="A8425" s="79">
        <v>43086.875</v>
      </c>
      <c r="B8425" s="78">
        <v>3.9209999999999998</v>
      </c>
    </row>
    <row r="8426" spans="1:2" x14ac:dyDescent="0.25">
      <c r="A8426" s="79">
        <v>43086.916666666664</v>
      </c>
      <c r="B8426" s="78">
        <v>3.9020000000000001</v>
      </c>
    </row>
    <row r="8427" spans="1:2" x14ac:dyDescent="0.25">
      <c r="A8427" s="79">
        <v>43086.958333333336</v>
      </c>
      <c r="B8427" s="78">
        <v>3.907</v>
      </c>
    </row>
    <row r="8428" spans="1:2" x14ac:dyDescent="0.25">
      <c r="A8428" s="77">
        <v>43087</v>
      </c>
      <c r="B8428" s="78">
        <v>3.9119999999999999</v>
      </c>
    </row>
    <row r="8429" spans="1:2" x14ac:dyDescent="0.25">
      <c r="A8429" s="79">
        <v>43087.041666666664</v>
      </c>
      <c r="B8429" s="78">
        <v>3.9289999999999998</v>
      </c>
    </row>
    <row r="8430" spans="1:2" x14ac:dyDescent="0.25">
      <c r="A8430" s="79">
        <v>43087.083333333336</v>
      </c>
      <c r="B8430" s="78">
        <v>3.94</v>
      </c>
    </row>
    <row r="8431" spans="1:2" x14ac:dyDescent="0.25">
      <c r="A8431" s="79">
        <v>43087.125</v>
      </c>
      <c r="B8431" s="78">
        <v>3.9420000000000002</v>
      </c>
    </row>
    <row r="8432" spans="1:2" x14ac:dyDescent="0.25">
      <c r="A8432" s="79">
        <v>43087.166666666664</v>
      </c>
      <c r="B8432" s="78">
        <v>3.919</v>
      </c>
    </row>
    <row r="8433" spans="1:2" x14ac:dyDescent="0.25">
      <c r="A8433" s="79">
        <v>43087.208333333336</v>
      </c>
      <c r="B8433" s="78">
        <v>3.8860000000000001</v>
      </c>
    </row>
    <row r="8434" spans="1:2" x14ac:dyDescent="0.25">
      <c r="A8434" s="79">
        <v>43087.25</v>
      </c>
      <c r="B8434" s="78">
        <v>3.8969999999999998</v>
      </c>
    </row>
    <row r="8435" spans="1:2" x14ac:dyDescent="0.25">
      <c r="A8435" s="79">
        <v>43087.291666666664</v>
      </c>
      <c r="B8435" s="78">
        <v>1.347</v>
      </c>
    </row>
    <row r="8436" spans="1:2" x14ac:dyDescent="0.25">
      <c r="A8436" s="79">
        <v>43087.333333333336</v>
      </c>
      <c r="B8436" s="78">
        <v>5.1999999999999998E-2</v>
      </c>
    </row>
    <row r="8437" spans="1:2" x14ac:dyDescent="0.25">
      <c r="A8437" s="79">
        <v>43087.375</v>
      </c>
      <c r="B8437" s="78">
        <v>5.7000000000000002E-2</v>
      </c>
    </row>
    <row r="8438" spans="1:2" x14ac:dyDescent="0.25">
      <c r="A8438" s="79">
        <v>43087.416666666664</v>
      </c>
      <c r="B8438" s="78">
        <v>6.2E-2</v>
      </c>
    </row>
    <row r="8439" spans="1:2" x14ac:dyDescent="0.25">
      <c r="A8439" s="79">
        <v>43087.458333333336</v>
      </c>
      <c r="B8439" s="78">
        <v>5.8999999999999997E-2</v>
      </c>
    </row>
    <row r="8440" spans="1:2" x14ac:dyDescent="0.25">
      <c r="A8440" s="79">
        <v>43087.5</v>
      </c>
      <c r="B8440" s="78">
        <v>5.5E-2</v>
      </c>
    </row>
    <row r="8441" spans="1:2" x14ac:dyDescent="0.25">
      <c r="A8441" s="79">
        <v>43087.541666666664</v>
      </c>
      <c r="B8441" s="78">
        <v>5.5E-2</v>
      </c>
    </row>
    <row r="8442" spans="1:2" x14ac:dyDescent="0.25">
      <c r="A8442" s="79">
        <v>43087.583333333336</v>
      </c>
      <c r="B8442" s="78">
        <v>5.3999999999999999E-2</v>
      </c>
    </row>
    <row r="8443" spans="1:2" x14ac:dyDescent="0.25">
      <c r="A8443" s="79">
        <v>43087.625</v>
      </c>
      <c r="B8443" s="78">
        <v>7.0000000000000007E-2</v>
      </c>
    </row>
    <row r="8444" spans="1:2" x14ac:dyDescent="0.25">
      <c r="A8444" s="79">
        <v>43087.666666666664</v>
      </c>
      <c r="B8444" s="78">
        <v>2.867</v>
      </c>
    </row>
    <row r="8445" spans="1:2" x14ac:dyDescent="0.25">
      <c r="A8445" s="79">
        <v>43087.708333333336</v>
      </c>
      <c r="B8445" s="78">
        <v>3.9039999999999999</v>
      </c>
    </row>
    <row r="8446" spans="1:2" x14ac:dyDescent="0.25">
      <c r="A8446" s="79">
        <v>43087.75</v>
      </c>
      <c r="B8446" s="78">
        <v>3.9430000000000001</v>
      </c>
    </row>
    <row r="8447" spans="1:2" x14ac:dyDescent="0.25">
      <c r="A8447" s="79">
        <v>43087.791666666664</v>
      </c>
      <c r="B8447" s="78">
        <v>3.94</v>
      </c>
    </row>
    <row r="8448" spans="1:2" x14ac:dyDescent="0.25">
      <c r="A8448" s="79">
        <v>43087.833333333336</v>
      </c>
      <c r="B8448" s="78">
        <v>3.9430000000000001</v>
      </c>
    </row>
    <row r="8449" spans="1:2" x14ac:dyDescent="0.25">
      <c r="A8449" s="79">
        <v>43087.875</v>
      </c>
      <c r="B8449" s="78">
        <v>3.9279999999999999</v>
      </c>
    </row>
    <row r="8450" spans="1:2" x14ac:dyDescent="0.25">
      <c r="A8450" s="79">
        <v>43087.916666666664</v>
      </c>
      <c r="B8450" s="78">
        <v>3.8969999999999998</v>
      </c>
    </row>
    <row r="8451" spans="1:2" x14ac:dyDescent="0.25">
      <c r="A8451" s="79">
        <v>43087.958333333336</v>
      </c>
      <c r="B8451" s="78">
        <v>3.9159999999999999</v>
      </c>
    </row>
    <row r="8452" spans="1:2" x14ac:dyDescent="0.25">
      <c r="A8452" s="77">
        <v>43088</v>
      </c>
      <c r="B8452" s="78">
        <v>3.944</v>
      </c>
    </row>
    <row r="8453" spans="1:2" x14ac:dyDescent="0.25">
      <c r="A8453" s="79">
        <v>43088.041666666664</v>
      </c>
      <c r="B8453" s="78">
        <v>3.95</v>
      </c>
    </row>
    <row r="8454" spans="1:2" x14ac:dyDescent="0.25">
      <c r="A8454" s="79">
        <v>43088.083333333336</v>
      </c>
      <c r="B8454" s="78">
        <v>3.952</v>
      </c>
    </row>
    <row r="8455" spans="1:2" x14ac:dyDescent="0.25">
      <c r="A8455" s="79">
        <v>43088.125</v>
      </c>
      <c r="B8455" s="78">
        <v>3.9460000000000002</v>
      </c>
    </row>
    <row r="8456" spans="1:2" x14ac:dyDescent="0.25">
      <c r="A8456" s="79">
        <v>43088.166666666664</v>
      </c>
      <c r="B8456" s="78">
        <v>3.9279999999999999</v>
      </c>
    </row>
    <row r="8457" spans="1:2" x14ac:dyDescent="0.25">
      <c r="A8457" s="79">
        <v>43088.208333333336</v>
      </c>
      <c r="B8457" s="78">
        <v>3.9089999999999998</v>
      </c>
    </row>
    <row r="8458" spans="1:2" x14ac:dyDescent="0.25">
      <c r="A8458" s="79">
        <v>43088.25</v>
      </c>
      <c r="B8458" s="78">
        <v>3.8980000000000001</v>
      </c>
    </row>
    <row r="8459" spans="1:2" x14ac:dyDescent="0.25">
      <c r="A8459" s="79">
        <v>43088.291666666664</v>
      </c>
      <c r="B8459" s="78">
        <v>1.37</v>
      </c>
    </row>
    <row r="8460" spans="1:2" x14ac:dyDescent="0.25">
      <c r="A8460" s="79">
        <v>43088.333333333336</v>
      </c>
      <c r="B8460" s="78">
        <v>5.1999999999999998E-2</v>
      </c>
    </row>
    <row r="8461" spans="1:2" x14ac:dyDescent="0.25">
      <c r="A8461" s="79">
        <v>43088.375</v>
      </c>
      <c r="B8461" s="78">
        <v>5.5E-2</v>
      </c>
    </row>
    <row r="8462" spans="1:2" x14ac:dyDescent="0.25">
      <c r="A8462" s="79">
        <v>43088.416666666664</v>
      </c>
      <c r="B8462" s="78">
        <v>5.3999999999999999E-2</v>
      </c>
    </row>
    <row r="8463" spans="1:2" x14ac:dyDescent="0.25">
      <c r="A8463" s="79">
        <v>43088.458333333336</v>
      </c>
      <c r="B8463" s="78">
        <v>5.5E-2</v>
      </c>
    </row>
    <row r="8464" spans="1:2" x14ac:dyDescent="0.25">
      <c r="A8464" s="79">
        <v>43088.5</v>
      </c>
      <c r="B8464" s="78">
        <v>5.3999999999999999E-2</v>
      </c>
    </row>
    <row r="8465" spans="1:2" x14ac:dyDescent="0.25">
      <c r="A8465" s="79">
        <v>43088.541666666664</v>
      </c>
      <c r="B8465" s="78">
        <v>5.2999999999999999E-2</v>
      </c>
    </row>
    <row r="8466" spans="1:2" x14ac:dyDescent="0.25">
      <c r="A8466" s="79">
        <v>43088.583333333336</v>
      </c>
      <c r="B8466" s="78">
        <v>5.3999999999999999E-2</v>
      </c>
    </row>
    <row r="8467" spans="1:2" x14ac:dyDescent="0.25">
      <c r="A8467" s="79">
        <v>43088.625</v>
      </c>
      <c r="B8467" s="78">
        <v>6.8000000000000005E-2</v>
      </c>
    </row>
    <row r="8468" spans="1:2" x14ac:dyDescent="0.25">
      <c r="A8468" s="79">
        <v>43088.666666666664</v>
      </c>
      <c r="B8468" s="78">
        <v>2.8119999999999998</v>
      </c>
    </row>
    <row r="8469" spans="1:2" x14ac:dyDescent="0.25">
      <c r="A8469" s="79">
        <v>43088.708333333336</v>
      </c>
      <c r="B8469" s="78">
        <v>3.9060000000000001</v>
      </c>
    </row>
    <row r="8470" spans="1:2" x14ac:dyDescent="0.25">
      <c r="A8470" s="79">
        <v>43088.75</v>
      </c>
      <c r="B8470" s="78">
        <v>3.9319999999999999</v>
      </c>
    </row>
    <row r="8471" spans="1:2" x14ac:dyDescent="0.25">
      <c r="A8471" s="79">
        <v>43088.791666666664</v>
      </c>
      <c r="B8471" s="78">
        <v>3.9540000000000002</v>
      </c>
    </row>
    <row r="8472" spans="1:2" x14ac:dyDescent="0.25">
      <c r="A8472" s="79">
        <v>43088.833333333336</v>
      </c>
      <c r="B8472" s="78">
        <v>3.9489999999999998</v>
      </c>
    </row>
    <row r="8473" spans="1:2" x14ac:dyDescent="0.25">
      <c r="A8473" s="79">
        <v>43088.875</v>
      </c>
      <c r="B8473" s="78">
        <v>3.9430000000000001</v>
      </c>
    </row>
    <row r="8474" spans="1:2" x14ac:dyDescent="0.25">
      <c r="A8474" s="79">
        <v>43088.916666666664</v>
      </c>
      <c r="B8474" s="78">
        <v>3.948</v>
      </c>
    </row>
    <row r="8475" spans="1:2" x14ac:dyDescent="0.25">
      <c r="A8475" s="79">
        <v>43088.958333333336</v>
      </c>
      <c r="B8475" s="78">
        <v>3.9119999999999999</v>
      </c>
    </row>
    <row r="8476" spans="1:2" x14ac:dyDescent="0.25">
      <c r="A8476" s="77">
        <v>43089</v>
      </c>
      <c r="B8476" s="78">
        <v>3.9249999999999998</v>
      </c>
    </row>
    <row r="8477" spans="1:2" x14ac:dyDescent="0.25">
      <c r="A8477" s="79">
        <v>43089.041666666664</v>
      </c>
      <c r="B8477" s="78">
        <v>3.952</v>
      </c>
    </row>
    <row r="8478" spans="1:2" x14ac:dyDescent="0.25">
      <c r="A8478" s="79">
        <v>43089.083333333336</v>
      </c>
      <c r="B8478" s="78">
        <v>3.9660000000000002</v>
      </c>
    </row>
    <row r="8479" spans="1:2" x14ac:dyDescent="0.25">
      <c r="A8479" s="79">
        <v>43089.125</v>
      </c>
      <c r="B8479" s="78">
        <v>3.9710000000000001</v>
      </c>
    </row>
    <row r="8480" spans="1:2" x14ac:dyDescent="0.25">
      <c r="A8480" s="79">
        <v>43089.166666666664</v>
      </c>
      <c r="B8480" s="78">
        <v>3.9430000000000001</v>
      </c>
    </row>
    <row r="8481" spans="1:2" x14ac:dyDescent="0.25">
      <c r="A8481" s="79">
        <v>43089.208333333336</v>
      </c>
      <c r="B8481" s="78">
        <v>3.919</v>
      </c>
    </row>
    <row r="8482" spans="1:2" x14ac:dyDescent="0.25">
      <c r="A8482" s="79">
        <v>43089.25</v>
      </c>
      <c r="B8482" s="78">
        <v>3.911</v>
      </c>
    </row>
    <row r="8483" spans="1:2" x14ac:dyDescent="0.25">
      <c r="A8483" s="79">
        <v>43089.291666666664</v>
      </c>
      <c r="B8483" s="78">
        <v>1.4379999999999999</v>
      </c>
    </row>
    <row r="8484" spans="1:2" x14ac:dyDescent="0.25">
      <c r="A8484" s="79">
        <v>43089.333333333336</v>
      </c>
      <c r="B8484" s="78">
        <v>5.1999999999999998E-2</v>
      </c>
    </row>
    <row r="8485" spans="1:2" x14ac:dyDescent="0.25">
      <c r="A8485" s="79">
        <v>43089.375</v>
      </c>
      <c r="B8485" s="78">
        <v>5.7000000000000002E-2</v>
      </c>
    </row>
    <row r="8486" spans="1:2" x14ac:dyDescent="0.25">
      <c r="A8486" s="79">
        <v>43089.416666666664</v>
      </c>
      <c r="B8486" s="78">
        <v>0.06</v>
      </c>
    </row>
    <row r="8487" spans="1:2" x14ac:dyDescent="0.25">
      <c r="A8487" s="79">
        <v>43089.458333333336</v>
      </c>
      <c r="B8487" s="78">
        <v>5.6000000000000001E-2</v>
      </c>
    </row>
    <row r="8488" spans="1:2" x14ac:dyDescent="0.25">
      <c r="A8488" s="79">
        <v>43089.5</v>
      </c>
      <c r="B8488" s="78">
        <v>5.5E-2</v>
      </c>
    </row>
    <row r="8489" spans="1:2" x14ac:dyDescent="0.25">
      <c r="A8489" s="79">
        <v>43089.541666666664</v>
      </c>
      <c r="B8489" s="78">
        <v>5.5E-2</v>
      </c>
    </row>
    <row r="8490" spans="1:2" x14ac:dyDescent="0.25">
      <c r="A8490" s="79">
        <v>43089.583333333336</v>
      </c>
      <c r="B8490" s="78">
        <v>5.2999999999999999E-2</v>
      </c>
    </row>
    <row r="8491" spans="1:2" x14ac:dyDescent="0.25">
      <c r="A8491" s="79">
        <v>43089.625</v>
      </c>
      <c r="B8491" s="78">
        <v>6.8000000000000005E-2</v>
      </c>
    </row>
    <row r="8492" spans="1:2" x14ac:dyDescent="0.25">
      <c r="A8492" s="79">
        <v>43089.666666666664</v>
      </c>
      <c r="B8492" s="78">
        <v>2.7629999999999999</v>
      </c>
    </row>
    <row r="8493" spans="1:2" x14ac:dyDescent="0.25">
      <c r="A8493" s="79">
        <v>43089.708333333336</v>
      </c>
      <c r="B8493" s="78">
        <v>3.94</v>
      </c>
    </row>
    <row r="8494" spans="1:2" x14ac:dyDescent="0.25">
      <c r="A8494" s="79">
        <v>43089.75</v>
      </c>
      <c r="B8494" s="78">
        <v>3.9489999999999998</v>
      </c>
    </row>
    <row r="8495" spans="1:2" x14ac:dyDescent="0.25">
      <c r="A8495" s="79">
        <v>43089.791666666664</v>
      </c>
      <c r="B8495" s="78">
        <v>3.9409999999999998</v>
      </c>
    </row>
    <row r="8496" spans="1:2" x14ac:dyDescent="0.25">
      <c r="A8496" s="79">
        <v>43089.833333333336</v>
      </c>
      <c r="B8496" s="78">
        <v>3.9529999999999998</v>
      </c>
    </row>
    <row r="8497" spans="1:2" x14ac:dyDescent="0.25">
      <c r="A8497" s="79">
        <v>43089.875</v>
      </c>
      <c r="B8497" s="78">
        <v>3.931</v>
      </c>
    </row>
    <row r="8498" spans="1:2" x14ac:dyDescent="0.25">
      <c r="A8498" s="79">
        <v>43089.916666666664</v>
      </c>
      <c r="B8498" s="78">
        <v>3.907</v>
      </c>
    </row>
    <row r="8499" spans="1:2" x14ac:dyDescent="0.25">
      <c r="A8499" s="79">
        <v>43089.958333333336</v>
      </c>
      <c r="B8499" s="78">
        <v>3.9289999999999998</v>
      </c>
    </row>
    <row r="8500" spans="1:2" x14ac:dyDescent="0.25">
      <c r="A8500" s="77">
        <v>43090</v>
      </c>
      <c r="B8500" s="78">
        <v>3.903</v>
      </c>
    </row>
    <row r="8501" spans="1:2" x14ac:dyDescent="0.25">
      <c r="A8501" s="79">
        <v>43090.041666666664</v>
      </c>
      <c r="B8501" s="78">
        <v>3.9140000000000001</v>
      </c>
    </row>
    <row r="8502" spans="1:2" x14ac:dyDescent="0.25">
      <c r="A8502" s="79">
        <v>43090.083333333336</v>
      </c>
      <c r="B8502" s="78">
        <v>3.9220000000000002</v>
      </c>
    </row>
    <row r="8503" spans="1:2" x14ac:dyDescent="0.25">
      <c r="A8503" s="79">
        <v>43090.125</v>
      </c>
      <c r="B8503" s="78">
        <v>3.9180000000000001</v>
      </c>
    </row>
    <row r="8504" spans="1:2" x14ac:dyDescent="0.25">
      <c r="A8504" s="79">
        <v>43090.166666666664</v>
      </c>
      <c r="B8504" s="78">
        <v>3.8929999999999998</v>
      </c>
    </row>
    <row r="8505" spans="1:2" x14ac:dyDescent="0.25">
      <c r="A8505" s="79">
        <v>43090.208333333336</v>
      </c>
      <c r="B8505" s="78">
        <v>3.8879999999999999</v>
      </c>
    </row>
    <row r="8506" spans="1:2" x14ac:dyDescent="0.25">
      <c r="A8506" s="79">
        <v>43090.25</v>
      </c>
      <c r="B8506" s="78">
        <v>3.8919999999999999</v>
      </c>
    </row>
    <row r="8507" spans="1:2" x14ac:dyDescent="0.25">
      <c r="A8507" s="79">
        <v>43090.291666666664</v>
      </c>
      <c r="B8507" s="78">
        <v>1.212</v>
      </c>
    </row>
    <row r="8508" spans="1:2" x14ac:dyDescent="0.25">
      <c r="A8508" s="79">
        <v>43090.333333333336</v>
      </c>
      <c r="B8508" s="78">
        <v>5.7000000000000002E-2</v>
      </c>
    </row>
    <row r="8509" spans="1:2" x14ac:dyDescent="0.25">
      <c r="A8509" s="79">
        <v>43090.375</v>
      </c>
      <c r="B8509" s="78">
        <v>5.6000000000000001E-2</v>
      </c>
    </row>
    <row r="8510" spans="1:2" x14ac:dyDescent="0.25">
      <c r="A8510" s="79">
        <v>43090.416666666664</v>
      </c>
      <c r="B8510" s="78">
        <v>5.5E-2</v>
      </c>
    </row>
    <row r="8511" spans="1:2" x14ac:dyDescent="0.25">
      <c r="A8511" s="79">
        <v>43090.458333333336</v>
      </c>
      <c r="B8511" s="78">
        <v>5.7000000000000002E-2</v>
      </c>
    </row>
    <row r="8512" spans="1:2" x14ac:dyDescent="0.25">
      <c r="A8512" s="79">
        <v>43090.5</v>
      </c>
      <c r="B8512" s="78">
        <v>5.1999999999999998E-2</v>
      </c>
    </row>
    <row r="8513" spans="1:2" x14ac:dyDescent="0.25">
      <c r="A8513" s="79">
        <v>43090.541666666664</v>
      </c>
      <c r="B8513" s="78">
        <v>5.0999999999999997E-2</v>
      </c>
    </row>
    <row r="8514" spans="1:2" x14ac:dyDescent="0.25">
      <c r="A8514" s="79">
        <v>43090.583333333336</v>
      </c>
      <c r="B8514" s="78">
        <v>0.05</v>
      </c>
    </row>
    <row r="8515" spans="1:2" x14ac:dyDescent="0.25">
      <c r="A8515" s="79">
        <v>43090.625</v>
      </c>
      <c r="B8515" s="78">
        <v>7.1999999999999995E-2</v>
      </c>
    </row>
    <row r="8516" spans="1:2" x14ac:dyDescent="0.25">
      <c r="A8516" s="79">
        <v>43090.666666666664</v>
      </c>
      <c r="B8516" s="78">
        <v>2.8980000000000001</v>
      </c>
    </row>
    <row r="8517" spans="1:2" x14ac:dyDescent="0.25">
      <c r="A8517" s="79">
        <v>43090.708333333336</v>
      </c>
      <c r="B8517" s="78">
        <v>3.9039999999999999</v>
      </c>
    </row>
    <row r="8518" spans="1:2" x14ac:dyDescent="0.25">
      <c r="A8518" s="79">
        <v>43090.75</v>
      </c>
      <c r="B8518" s="78">
        <v>3.9079999999999999</v>
      </c>
    </row>
    <row r="8519" spans="1:2" x14ac:dyDescent="0.25">
      <c r="A8519" s="79">
        <v>43090.791666666664</v>
      </c>
      <c r="B8519" s="78">
        <v>3.9020000000000001</v>
      </c>
    </row>
    <row r="8520" spans="1:2" x14ac:dyDescent="0.25">
      <c r="A8520" s="79">
        <v>43090.833333333336</v>
      </c>
      <c r="B8520" s="78">
        <v>3.9279999999999999</v>
      </c>
    </row>
    <row r="8521" spans="1:2" x14ac:dyDescent="0.25">
      <c r="A8521" s="79">
        <v>43090.875</v>
      </c>
      <c r="B8521" s="78">
        <v>3.9140000000000001</v>
      </c>
    </row>
    <row r="8522" spans="1:2" x14ac:dyDescent="0.25">
      <c r="A8522" s="79">
        <v>43090.916666666664</v>
      </c>
      <c r="B8522" s="78">
        <v>3.9020000000000001</v>
      </c>
    </row>
    <row r="8523" spans="1:2" x14ac:dyDescent="0.25">
      <c r="A8523" s="79">
        <v>43090.958333333336</v>
      </c>
      <c r="B8523" s="78">
        <v>3.899</v>
      </c>
    </row>
    <row r="8524" spans="1:2" x14ac:dyDescent="0.25">
      <c r="A8524" s="77">
        <v>43091</v>
      </c>
      <c r="B8524" s="78">
        <v>3.8860000000000001</v>
      </c>
    </row>
    <row r="8525" spans="1:2" x14ac:dyDescent="0.25">
      <c r="A8525" s="79">
        <v>43091.041666666664</v>
      </c>
      <c r="B8525" s="78">
        <v>3.7639999999999998</v>
      </c>
    </row>
    <row r="8526" spans="1:2" x14ac:dyDescent="0.25">
      <c r="A8526" s="79">
        <v>43091.083333333336</v>
      </c>
      <c r="B8526" s="78">
        <v>3.8079999999999998</v>
      </c>
    </row>
    <row r="8527" spans="1:2" x14ac:dyDescent="0.25">
      <c r="A8527" s="79">
        <v>43091.125</v>
      </c>
      <c r="B8527" s="78">
        <v>3.81</v>
      </c>
    </row>
    <row r="8528" spans="1:2" x14ac:dyDescent="0.25">
      <c r="A8528" s="79">
        <v>43091.166666666664</v>
      </c>
      <c r="B8528" s="78">
        <v>3.79</v>
      </c>
    </row>
    <row r="8529" spans="1:2" x14ac:dyDescent="0.25">
      <c r="A8529" s="79">
        <v>43091.208333333336</v>
      </c>
      <c r="B8529" s="78">
        <v>3.7869999999999999</v>
      </c>
    </row>
    <row r="8530" spans="1:2" x14ac:dyDescent="0.25">
      <c r="A8530" s="79">
        <v>43091.25</v>
      </c>
      <c r="B8530" s="78">
        <v>3.8090000000000002</v>
      </c>
    </row>
    <row r="8531" spans="1:2" x14ac:dyDescent="0.25">
      <c r="A8531" s="79">
        <v>43091.291666666664</v>
      </c>
      <c r="B8531" s="78">
        <v>1.218</v>
      </c>
    </row>
    <row r="8532" spans="1:2" x14ac:dyDescent="0.25">
      <c r="A8532" s="79">
        <v>43091.333333333336</v>
      </c>
      <c r="B8532" s="78">
        <v>4.7E-2</v>
      </c>
    </row>
    <row r="8533" spans="1:2" x14ac:dyDescent="0.25">
      <c r="A8533" s="79">
        <v>43091.375</v>
      </c>
      <c r="B8533" s="78">
        <v>4.8000000000000001E-2</v>
      </c>
    </row>
    <row r="8534" spans="1:2" x14ac:dyDescent="0.25">
      <c r="A8534" s="79">
        <v>43091.416666666664</v>
      </c>
      <c r="B8534" s="78">
        <v>0.05</v>
      </c>
    </row>
    <row r="8535" spans="1:2" x14ac:dyDescent="0.25">
      <c r="A8535" s="79">
        <v>43091.458333333336</v>
      </c>
      <c r="B8535" s="78">
        <v>5.0999999999999997E-2</v>
      </c>
    </row>
    <row r="8536" spans="1:2" x14ac:dyDescent="0.25">
      <c r="A8536" s="79">
        <v>43091.5</v>
      </c>
      <c r="B8536" s="78">
        <v>0.05</v>
      </c>
    </row>
    <row r="8537" spans="1:2" x14ac:dyDescent="0.25">
      <c r="A8537" s="79">
        <v>43091.541666666664</v>
      </c>
      <c r="B8537" s="78">
        <v>4.9000000000000002E-2</v>
      </c>
    </row>
    <row r="8538" spans="1:2" x14ac:dyDescent="0.25">
      <c r="A8538" s="79">
        <v>43091.583333333336</v>
      </c>
      <c r="B8538" s="78">
        <v>4.5999999999999999E-2</v>
      </c>
    </row>
    <row r="8539" spans="1:2" x14ac:dyDescent="0.25">
      <c r="A8539" s="79">
        <v>43091.625</v>
      </c>
      <c r="B8539" s="78">
        <v>6.3E-2</v>
      </c>
    </row>
    <row r="8540" spans="1:2" x14ac:dyDescent="0.25">
      <c r="A8540" s="79">
        <v>43091.666666666664</v>
      </c>
      <c r="B8540" s="78">
        <v>2.887</v>
      </c>
    </row>
    <row r="8541" spans="1:2" x14ac:dyDescent="0.25">
      <c r="A8541" s="79">
        <v>43091.708333333336</v>
      </c>
      <c r="B8541" s="78">
        <v>3.8919999999999999</v>
      </c>
    </row>
    <row r="8542" spans="1:2" x14ac:dyDescent="0.25">
      <c r="A8542" s="79">
        <v>43091.75</v>
      </c>
      <c r="B8542" s="78">
        <v>3.9049999999999998</v>
      </c>
    </row>
    <row r="8543" spans="1:2" x14ac:dyDescent="0.25">
      <c r="A8543" s="79">
        <v>43091.791666666664</v>
      </c>
      <c r="B8543" s="78">
        <v>3.9169999999999998</v>
      </c>
    </row>
    <row r="8544" spans="1:2" x14ac:dyDescent="0.25">
      <c r="A8544" s="79">
        <v>43091.833333333336</v>
      </c>
      <c r="B8544" s="78">
        <v>3.9129999999999998</v>
      </c>
    </row>
    <row r="8545" spans="1:2" x14ac:dyDescent="0.25">
      <c r="A8545" s="79">
        <v>43091.875</v>
      </c>
      <c r="B8545" s="78">
        <v>3.9039999999999999</v>
      </c>
    </row>
    <row r="8546" spans="1:2" x14ac:dyDescent="0.25">
      <c r="A8546" s="79">
        <v>43091.916666666664</v>
      </c>
      <c r="B8546" s="78">
        <v>3.89</v>
      </c>
    </row>
    <row r="8547" spans="1:2" x14ac:dyDescent="0.25">
      <c r="A8547" s="79">
        <v>43091.958333333336</v>
      </c>
      <c r="B8547" s="78">
        <v>3.8820000000000001</v>
      </c>
    </row>
    <row r="8548" spans="1:2" x14ac:dyDescent="0.25">
      <c r="A8548" s="77">
        <v>43092</v>
      </c>
      <c r="B8548" s="78">
        <v>3.8969999999999998</v>
      </c>
    </row>
    <row r="8549" spans="1:2" x14ac:dyDescent="0.25">
      <c r="A8549" s="79">
        <v>43092.041666666664</v>
      </c>
      <c r="B8549" s="78">
        <v>3.9049999999999998</v>
      </c>
    </row>
    <row r="8550" spans="1:2" x14ac:dyDescent="0.25">
      <c r="A8550" s="79">
        <v>43092.083333333336</v>
      </c>
      <c r="B8550" s="78">
        <v>3.9169999999999998</v>
      </c>
    </row>
    <row r="8551" spans="1:2" x14ac:dyDescent="0.25">
      <c r="A8551" s="79">
        <v>43092.125</v>
      </c>
      <c r="B8551" s="78">
        <v>3.9249999999999998</v>
      </c>
    </row>
    <row r="8552" spans="1:2" x14ac:dyDescent="0.25">
      <c r="A8552" s="79">
        <v>43092.166666666664</v>
      </c>
      <c r="B8552" s="78">
        <v>3.919</v>
      </c>
    </row>
    <row r="8553" spans="1:2" x14ac:dyDescent="0.25">
      <c r="A8553" s="79">
        <v>43092.208333333336</v>
      </c>
      <c r="B8553" s="78">
        <v>3.9020000000000001</v>
      </c>
    </row>
    <row r="8554" spans="1:2" x14ac:dyDescent="0.25">
      <c r="A8554" s="79">
        <v>43092.25</v>
      </c>
      <c r="B8554" s="78">
        <v>3.8839999999999999</v>
      </c>
    </row>
    <row r="8555" spans="1:2" x14ac:dyDescent="0.25">
      <c r="A8555" s="79">
        <v>43092.291666666664</v>
      </c>
      <c r="B8555" s="78">
        <v>1.294</v>
      </c>
    </row>
    <row r="8556" spans="1:2" x14ac:dyDescent="0.25">
      <c r="A8556" s="79">
        <v>43092.333333333336</v>
      </c>
      <c r="B8556" s="78">
        <v>4.3999999999999997E-2</v>
      </c>
    </row>
    <row r="8557" spans="1:2" x14ac:dyDescent="0.25">
      <c r="A8557" s="79">
        <v>43092.375</v>
      </c>
      <c r="B8557" s="78">
        <v>4.7E-2</v>
      </c>
    </row>
    <row r="8558" spans="1:2" x14ac:dyDescent="0.25">
      <c r="A8558" s="79">
        <v>43092.416666666664</v>
      </c>
      <c r="B8558" s="78">
        <v>5.0999999999999997E-2</v>
      </c>
    </row>
    <row r="8559" spans="1:2" x14ac:dyDescent="0.25">
      <c r="A8559" s="79">
        <v>43092.458333333336</v>
      </c>
      <c r="B8559" s="78">
        <v>4.9000000000000002E-2</v>
      </c>
    </row>
    <row r="8560" spans="1:2" x14ac:dyDescent="0.25">
      <c r="A8560" s="79">
        <v>43092.5</v>
      </c>
      <c r="B8560" s="78">
        <v>4.8000000000000001E-2</v>
      </c>
    </row>
    <row r="8561" spans="1:2" x14ac:dyDescent="0.25">
      <c r="A8561" s="79">
        <v>43092.541666666664</v>
      </c>
      <c r="B8561" s="78">
        <v>4.7E-2</v>
      </c>
    </row>
    <row r="8562" spans="1:2" x14ac:dyDescent="0.25">
      <c r="A8562" s="79">
        <v>43092.583333333336</v>
      </c>
      <c r="B8562" s="78">
        <v>4.9000000000000002E-2</v>
      </c>
    </row>
    <row r="8563" spans="1:2" x14ac:dyDescent="0.25">
      <c r="A8563" s="79">
        <v>43092.625</v>
      </c>
      <c r="B8563" s="78">
        <v>6.5000000000000002E-2</v>
      </c>
    </row>
    <row r="8564" spans="1:2" x14ac:dyDescent="0.25">
      <c r="A8564" s="79">
        <v>43092.666666666664</v>
      </c>
      <c r="B8564" s="78">
        <v>2.863</v>
      </c>
    </row>
    <row r="8565" spans="1:2" x14ac:dyDescent="0.25">
      <c r="A8565" s="79">
        <v>43092.708333333336</v>
      </c>
      <c r="B8565" s="78">
        <v>3.903</v>
      </c>
    </row>
    <row r="8566" spans="1:2" x14ac:dyDescent="0.25">
      <c r="A8566" s="79">
        <v>43092.75</v>
      </c>
      <c r="B8566" s="78">
        <v>3.9119999999999999</v>
      </c>
    </row>
    <row r="8567" spans="1:2" x14ac:dyDescent="0.25">
      <c r="A8567" s="79">
        <v>43092.791666666664</v>
      </c>
      <c r="B8567" s="78">
        <v>3.9319999999999999</v>
      </c>
    </row>
    <row r="8568" spans="1:2" x14ac:dyDescent="0.25">
      <c r="A8568" s="79">
        <v>43092.833333333336</v>
      </c>
      <c r="B8568" s="78">
        <v>3.9489999999999998</v>
      </c>
    </row>
    <row r="8569" spans="1:2" x14ac:dyDescent="0.25">
      <c r="A8569" s="79">
        <v>43092.875</v>
      </c>
      <c r="B8569" s="78">
        <v>3.927</v>
      </c>
    </row>
    <row r="8570" spans="1:2" x14ac:dyDescent="0.25">
      <c r="A8570" s="79">
        <v>43092.916666666664</v>
      </c>
      <c r="B8570" s="78">
        <v>3.923</v>
      </c>
    </row>
    <row r="8571" spans="1:2" x14ac:dyDescent="0.25">
      <c r="A8571" s="79">
        <v>43092.958333333336</v>
      </c>
      <c r="B8571" s="78">
        <v>3.903</v>
      </c>
    </row>
    <row r="8572" spans="1:2" x14ac:dyDescent="0.25">
      <c r="A8572" s="77">
        <v>43093</v>
      </c>
      <c r="B8572" s="78">
        <v>3.9409999999999998</v>
      </c>
    </row>
    <row r="8573" spans="1:2" x14ac:dyDescent="0.25">
      <c r="A8573" s="79">
        <v>43093.041666666664</v>
      </c>
      <c r="B8573" s="78">
        <v>3.952</v>
      </c>
    </row>
    <row r="8574" spans="1:2" x14ac:dyDescent="0.25">
      <c r="A8574" s="79">
        <v>43093.083333333336</v>
      </c>
      <c r="B8574" s="78">
        <v>3.96</v>
      </c>
    </row>
    <row r="8575" spans="1:2" x14ac:dyDescent="0.25">
      <c r="A8575" s="79">
        <v>43093.125</v>
      </c>
      <c r="B8575" s="78">
        <v>3.95</v>
      </c>
    </row>
    <row r="8576" spans="1:2" x14ac:dyDescent="0.25">
      <c r="A8576" s="79">
        <v>43093.166666666664</v>
      </c>
      <c r="B8576" s="78">
        <v>3.9369999999999998</v>
      </c>
    </row>
    <row r="8577" spans="1:2" x14ac:dyDescent="0.25">
      <c r="A8577" s="79">
        <v>43093.208333333336</v>
      </c>
      <c r="B8577" s="78">
        <v>3.931</v>
      </c>
    </row>
    <row r="8578" spans="1:2" x14ac:dyDescent="0.25">
      <c r="A8578" s="79">
        <v>43093.25</v>
      </c>
      <c r="B8578" s="78">
        <v>3.91</v>
      </c>
    </row>
    <row r="8579" spans="1:2" x14ac:dyDescent="0.25">
      <c r="A8579" s="79">
        <v>43093.291666666664</v>
      </c>
      <c r="B8579" s="78">
        <v>1.498</v>
      </c>
    </row>
    <row r="8580" spans="1:2" x14ac:dyDescent="0.25">
      <c r="A8580" s="79">
        <v>43093.333333333336</v>
      </c>
      <c r="B8580" s="78">
        <v>4.3999999999999997E-2</v>
      </c>
    </row>
    <row r="8581" spans="1:2" x14ac:dyDescent="0.25">
      <c r="A8581" s="79">
        <v>43093.375</v>
      </c>
      <c r="B8581" s="78">
        <v>4.8000000000000001E-2</v>
      </c>
    </row>
    <row r="8582" spans="1:2" x14ac:dyDescent="0.25">
      <c r="A8582" s="79">
        <v>43093.416666666664</v>
      </c>
      <c r="B8582" s="78">
        <v>5.3999999999999999E-2</v>
      </c>
    </row>
    <row r="8583" spans="1:2" x14ac:dyDescent="0.25">
      <c r="A8583" s="79">
        <v>43093.458333333336</v>
      </c>
      <c r="B8583" s="78">
        <v>4.8000000000000001E-2</v>
      </c>
    </row>
    <row r="8584" spans="1:2" x14ac:dyDescent="0.25">
      <c r="A8584" s="79">
        <v>43093.5</v>
      </c>
      <c r="B8584" s="78">
        <v>4.7E-2</v>
      </c>
    </row>
    <row r="8585" spans="1:2" x14ac:dyDescent="0.25">
      <c r="A8585" s="79">
        <v>43093.541666666664</v>
      </c>
      <c r="B8585" s="78">
        <v>4.7E-2</v>
      </c>
    </row>
    <row r="8586" spans="1:2" x14ac:dyDescent="0.25">
      <c r="A8586" s="79">
        <v>43093.583333333336</v>
      </c>
      <c r="B8586" s="78">
        <v>0.05</v>
      </c>
    </row>
    <row r="8587" spans="1:2" x14ac:dyDescent="0.25">
      <c r="A8587" s="79">
        <v>43093.625</v>
      </c>
      <c r="B8587" s="78">
        <v>6.4000000000000001E-2</v>
      </c>
    </row>
    <row r="8588" spans="1:2" x14ac:dyDescent="0.25">
      <c r="A8588" s="79">
        <v>43093.666666666664</v>
      </c>
      <c r="B8588" s="78">
        <v>2.6469999999999998</v>
      </c>
    </row>
    <row r="8589" spans="1:2" x14ac:dyDescent="0.25">
      <c r="A8589" s="79">
        <v>43093.708333333336</v>
      </c>
      <c r="B8589" s="78">
        <v>3.931</v>
      </c>
    </row>
    <row r="8590" spans="1:2" x14ac:dyDescent="0.25">
      <c r="A8590" s="79">
        <v>43093.75</v>
      </c>
      <c r="B8590" s="78">
        <v>3.9409999999999998</v>
      </c>
    </row>
    <row r="8591" spans="1:2" x14ac:dyDescent="0.25">
      <c r="A8591" s="79">
        <v>43093.791666666664</v>
      </c>
      <c r="B8591" s="78">
        <v>3.9470000000000001</v>
      </c>
    </row>
    <row r="8592" spans="1:2" x14ac:dyDescent="0.25">
      <c r="A8592" s="79">
        <v>43093.833333333336</v>
      </c>
      <c r="B8592" s="78">
        <v>3.9550000000000001</v>
      </c>
    </row>
    <row r="8593" spans="1:2" x14ac:dyDescent="0.25">
      <c r="A8593" s="79">
        <v>43093.875</v>
      </c>
      <c r="B8593" s="78">
        <v>3.9369999999999998</v>
      </c>
    </row>
    <row r="8594" spans="1:2" x14ac:dyDescent="0.25">
      <c r="A8594" s="79">
        <v>43093.916666666664</v>
      </c>
      <c r="B8594" s="78">
        <v>3.9350000000000001</v>
      </c>
    </row>
    <row r="8595" spans="1:2" x14ac:dyDescent="0.25">
      <c r="A8595" s="79">
        <v>43093.958333333336</v>
      </c>
      <c r="B8595" s="78">
        <v>3.93</v>
      </c>
    </row>
    <row r="8596" spans="1:2" x14ac:dyDescent="0.25">
      <c r="A8596" s="77">
        <v>43094</v>
      </c>
      <c r="B8596" s="78">
        <v>3.94</v>
      </c>
    </row>
    <row r="8597" spans="1:2" x14ac:dyDescent="0.25">
      <c r="A8597" s="79">
        <v>43094.041666666664</v>
      </c>
      <c r="B8597" s="78">
        <v>3.952</v>
      </c>
    </row>
    <row r="8598" spans="1:2" x14ac:dyDescent="0.25">
      <c r="A8598" s="79">
        <v>43094.083333333336</v>
      </c>
      <c r="B8598" s="78">
        <v>3.96</v>
      </c>
    </row>
    <row r="8599" spans="1:2" x14ac:dyDescent="0.25">
      <c r="A8599" s="79">
        <v>43094.125</v>
      </c>
      <c r="B8599" s="78">
        <v>3.95</v>
      </c>
    </row>
    <row r="8600" spans="1:2" x14ac:dyDescent="0.25">
      <c r="A8600" s="79">
        <v>43094.166666666664</v>
      </c>
      <c r="B8600" s="78">
        <v>3.9369999999999998</v>
      </c>
    </row>
    <row r="8601" spans="1:2" x14ac:dyDescent="0.25">
      <c r="A8601" s="79">
        <v>43094.208333333336</v>
      </c>
      <c r="B8601" s="78">
        <v>3.931</v>
      </c>
    </row>
    <row r="8602" spans="1:2" x14ac:dyDescent="0.25">
      <c r="A8602" s="79">
        <v>43094.25</v>
      </c>
      <c r="B8602" s="78">
        <v>3.9089999999999998</v>
      </c>
    </row>
    <row r="8603" spans="1:2" x14ac:dyDescent="0.25">
      <c r="A8603" s="79">
        <v>43094.291666666664</v>
      </c>
      <c r="B8603" s="78">
        <v>1.4970000000000001</v>
      </c>
    </row>
    <row r="8604" spans="1:2" x14ac:dyDescent="0.25">
      <c r="A8604" s="79">
        <v>43094.333333333336</v>
      </c>
      <c r="B8604" s="78">
        <v>4.2999999999999997E-2</v>
      </c>
    </row>
    <row r="8605" spans="1:2" x14ac:dyDescent="0.25">
      <c r="A8605" s="79">
        <v>43094.375</v>
      </c>
      <c r="B8605" s="78">
        <v>4.7E-2</v>
      </c>
    </row>
    <row r="8606" spans="1:2" x14ac:dyDescent="0.25">
      <c r="A8606" s="79">
        <v>43094.416666666664</v>
      </c>
      <c r="B8606" s="78">
        <v>5.2999999999999999E-2</v>
      </c>
    </row>
    <row r="8607" spans="1:2" x14ac:dyDescent="0.25">
      <c r="A8607" s="79">
        <v>43094.458333333336</v>
      </c>
      <c r="B8607" s="78">
        <v>4.7E-2</v>
      </c>
    </row>
    <row r="8608" spans="1:2" x14ac:dyDescent="0.25">
      <c r="A8608" s="79">
        <v>43094.5</v>
      </c>
      <c r="B8608" s="78">
        <v>4.7E-2</v>
      </c>
    </row>
    <row r="8609" spans="1:2" x14ac:dyDescent="0.25">
      <c r="A8609" s="79">
        <v>43094.541666666664</v>
      </c>
      <c r="B8609" s="78">
        <v>4.7E-2</v>
      </c>
    </row>
    <row r="8610" spans="1:2" x14ac:dyDescent="0.25">
      <c r="A8610" s="79">
        <v>43094.583333333336</v>
      </c>
      <c r="B8610" s="78">
        <v>0.05</v>
      </c>
    </row>
    <row r="8611" spans="1:2" x14ac:dyDescent="0.25">
      <c r="A8611" s="79">
        <v>43094.625</v>
      </c>
      <c r="B8611" s="78">
        <v>6.4000000000000001E-2</v>
      </c>
    </row>
    <row r="8612" spans="1:2" x14ac:dyDescent="0.25">
      <c r="A8612" s="79">
        <v>43094.666666666664</v>
      </c>
      <c r="B8612" s="78">
        <v>2.6469999999999998</v>
      </c>
    </row>
    <row r="8613" spans="1:2" x14ac:dyDescent="0.25">
      <c r="A8613" s="79">
        <v>43094.708333333336</v>
      </c>
      <c r="B8613" s="78">
        <v>3.931</v>
      </c>
    </row>
    <row r="8614" spans="1:2" x14ac:dyDescent="0.25">
      <c r="A8614" s="79">
        <v>43094.75</v>
      </c>
      <c r="B8614" s="78">
        <v>3.9409999999999998</v>
      </c>
    </row>
    <row r="8615" spans="1:2" x14ac:dyDescent="0.25">
      <c r="A8615" s="79">
        <v>43094.791666666664</v>
      </c>
      <c r="B8615" s="78">
        <v>3.9470000000000001</v>
      </c>
    </row>
    <row r="8616" spans="1:2" x14ac:dyDescent="0.25">
      <c r="A8616" s="79">
        <v>43094.833333333336</v>
      </c>
      <c r="B8616" s="78">
        <v>3.956</v>
      </c>
    </row>
    <row r="8617" spans="1:2" x14ac:dyDescent="0.25">
      <c r="A8617" s="79">
        <v>43094.875</v>
      </c>
      <c r="B8617" s="78">
        <v>3.9369999999999998</v>
      </c>
    </row>
    <row r="8618" spans="1:2" x14ac:dyDescent="0.25">
      <c r="A8618" s="79">
        <v>43094.916666666664</v>
      </c>
      <c r="B8618" s="78">
        <v>3.9350000000000001</v>
      </c>
    </row>
    <row r="8619" spans="1:2" x14ac:dyDescent="0.25">
      <c r="A8619" s="79">
        <v>43094.958333333336</v>
      </c>
      <c r="B8619" s="78">
        <v>3.9289999999999998</v>
      </c>
    </row>
    <row r="8620" spans="1:2" x14ac:dyDescent="0.25">
      <c r="A8620" s="77">
        <v>43095</v>
      </c>
      <c r="B8620" s="78">
        <v>3.94</v>
      </c>
    </row>
    <row r="8621" spans="1:2" x14ac:dyDescent="0.25">
      <c r="A8621" s="79">
        <v>43095.041666666664</v>
      </c>
      <c r="B8621" s="78">
        <v>3.952</v>
      </c>
    </row>
    <row r="8622" spans="1:2" x14ac:dyDescent="0.25">
      <c r="A8622" s="79">
        <v>43095.083333333336</v>
      </c>
      <c r="B8622" s="78">
        <v>3.96</v>
      </c>
    </row>
    <row r="8623" spans="1:2" x14ac:dyDescent="0.25">
      <c r="A8623" s="79">
        <v>43095.125</v>
      </c>
      <c r="B8623" s="78">
        <v>3.95</v>
      </c>
    </row>
    <row r="8624" spans="1:2" x14ac:dyDescent="0.25">
      <c r="A8624" s="79">
        <v>43095.166666666664</v>
      </c>
      <c r="B8624" s="78">
        <v>3.9369999999999998</v>
      </c>
    </row>
    <row r="8625" spans="1:2" x14ac:dyDescent="0.25">
      <c r="A8625" s="79">
        <v>43095.208333333336</v>
      </c>
      <c r="B8625" s="78">
        <v>3.931</v>
      </c>
    </row>
    <row r="8626" spans="1:2" x14ac:dyDescent="0.25">
      <c r="A8626" s="79">
        <v>43095.25</v>
      </c>
      <c r="B8626" s="78">
        <v>3.9089999999999998</v>
      </c>
    </row>
    <row r="8627" spans="1:2" x14ac:dyDescent="0.25">
      <c r="A8627" s="79">
        <v>43095.291666666664</v>
      </c>
      <c r="B8627" s="78">
        <v>1.4970000000000001</v>
      </c>
    </row>
    <row r="8628" spans="1:2" x14ac:dyDescent="0.25">
      <c r="A8628" s="79">
        <v>43095.333333333336</v>
      </c>
      <c r="B8628" s="78">
        <v>4.2999999999999997E-2</v>
      </c>
    </row>
    <row r="8629" spans="1:2" x14ac:dyDescent="0.25">
      <c r="A8629" s="79">
        <v>43095.375</v>
      </c>
      <c r="B8629" s="78">
        <v>4.7E-2</v>
      </c>
    </row>
    <row r="8630" spans="1:2" x14ac:dyDescent="0.25">
      <c r="A8630" s="79">
        <v>43095.416666666664</v>
      </c>
      <c r="B8630" s="78">
        <v>5.3999999999999999E-2</v>
      </c>
    </row>
    <row r="8631" spans="1:2" x14ac:dyDescent="0.25">
      <c r="A8631" s="79">
        <v>43095.458333333336</v>
      </c>
      <c r="B8631" s="78">
        <v>4.7E-2</v>
      </c>
    </row>
    <row r="8632" spans="1:2" x14ac:dyDescent="0.25">
      <c r="A8632" s="79">
        <v>43095.5</v>
      </c>
      <c r="B8632" s="78">
        <v>4.7E-2</v>
      </c>
    </row>
    <row r="8633" spans="1:2" x14ac:dyDescent="0.25">
      <c r="A8633" s="79">
        <v>43095.541666666664</v>
      </c>
      <c r="B8633" s="78">
        <v>4.7E-2</v>
      </c>
    </row>
    <row r="8634" spans="1:2" x14ac:dyDescent="0.25">
      <c r="A8634" s="79">
        <v>43095.583333333336</v>
      </c>
      <c r="B8634" s="78">
        <v>5.0999999999999997E-2</v>
      </c>
    </row>
    <row r="8635" spans="1:2" x14ac:dyDescent="0.25">
      <c r="A8635" s="79">
        <v>43095.625</v>
      </c>
      <c r="B8635" s="78">
        <v>6.4000000000000001E-2</v>
      </c>
    </row>
    <row r="8636" spans="1:2" x14ac:dyDescent="0.25">
      <c r="A8636" s="79">
        <v>43095.666666666664</v>
      </c>
      <c r="B8636" s="78">
        <v>2.6379999999999999</v>
      </c>
    </row>
    <row r="8637" spans="1:2" x14ac:dyDescent="0.25">
      <c r="A8637" s="79">
        <v>43095.708333333336</v>
      </c>
      <c r="B8637" s="78">
        <v>3.9319999999999999</v>
      </c>
    </row>
    <row r="8638" spans="1:2" x14ac:dyDescent="0.25">
      <c r="A8638" s="79">
        <v>43095.75</v>
      </c>
      <c r="B8638" s="78">
        <v>3.9420000000000002</v>
      </c>
    </row>
    <row r="8639" spans="1:2" x14ac:dyDescent="0.25">
      <c r="A8639" s="79">
        <v>43095.791666666664</v>
      </c>
      <c r="B8639" s="78">
        <v>3.9470000000000001</v>
      </c>
    </row>
    <row r="8640" spans="1:2" x14ac:dyDescent="0.25">
      <c r="A8640" s="79">
        <v>43095.833333333336</v>
      </c>
      <c r="B8640" s="78">
        <v>3.956</v>
      </c>
    </row>
    <row r="8641" spans="1:2" x14ac:dyDescent="0.25">
      <c r="A8641" s="79">
        <v>43095.875</v>
      </c>
      <c r="B8641" s="78">
        <v>3.9369999999999998</v>
      </c>
    </row>
    <row r="8642" spans="1:2" x14ac:dyDescent="0.25">
      <c r="A8642" s="79">
        <v>43095.916666666664</v>
      </c>
      <c r="B8642" s="78">
        <v>3.9350000000000001</v>
      </c>
    </row>
    <row r="8643" spans="1:2" x14ac:dyDescent="0.25">
      <c r="A8643" s="79">
        <v>43095.958333333336</v>
      </c>
      <c r="B8643" s="78">
        <v>3.9289999999999998</v>
      </c>
    </row>
    <row r="8644" spans="1:2" x14ac:dyDescent="0.25">
      <c r="A8644" s="77">
        <v>43096</v>
      </c>
      <c r="B8644" s="78">
        <v>3.92</v>
      </c>
    </row>
    <row r="8645" spans="1:2" x14ac:dyDescent="0.25">
      <c r="A8645" s="79">
        <v>43096.041666666664</v>
      </c>
      <c r="B8645" s="78">
        <v>3.95</v>
      </c>
    </row>
    <row r="8646" spans="1:2" x14ac:dyDescent="0.25">
      <c r="A8646" s="79">
        <v>43096.083333333336</v>
      </c>
      <c r="B8646" s="78">
        <v>3.948</v>
      </c>
    </row>
    <row r="8647" spans="1:2" x14ac:dyDescent="0.25">
      <c r="A8647" s="79">
        <v>43096.125</v>
      </c>
      <c r="B8647" s="78">
        <v>3.9580000000000002</v>
      </c>
    </row>
    <row r="8648" spans="1:2" x14ac:dyDescent="0.25">
      <c r="A8648" s="79">
        <v>43096.166666666664</v>
      </c>
      <c r="B8648" s="78">
        <v>3.9329999999999998</v>
      </c>
    </row>
    <row r="8649" spans="1:2" x14ac:dyDescent="0.25">
      <c r="A8649" s="79">
        <v>43096.208333333336</v>
      </c>
      <c r="B8649" s="78">
        <v>3.9049999999999998</v>
      </c>
    </row>
    <row r="8650" spans="1:2" x14ac:dyDescent="0.25">
      <c r="A8650" s="79">
        <v>43096.25</v>
      </c>
      <c r="B8650" s="78">
        <v>3.8849999999999998</v>
      </c>
    </row>
    <row r="8651" spans="1:2" x14ac:dyDescent="0.25">
      <c r="A8651" s="79">
        <v>43096.291666666664</v>
      </c>
      <c r="B8651" s="78">
        <v>1.552</v>
      </c>
    </row>
    <row r="8652" spans="1:2" x14ac:dyDescent="0.25">
      <c r="A8652" s="79">
        <v>43096.333333333336</v>
      </c>
      <c r="B8652" s="78">
        <v>4.7E-2</v>
      </c>
    </row>
    <row r="8653" spans="1:2" x14ac:dyDescent="0.25">
      <c r="A8653" s="79">
        <v>43096.375</v>
      </c>
      <c r="B8653" s="78">
        <v>4.8000000000000001E-2</v>
      </c>
    </row>
    <row r="8654" spans="1:2" x14ac:dyDescent="0.25">
      <c r="A8654" s="79">
        <v>43096.416666666664</v>
      </c>
      <c r="B8654" s="78">
        <v>5.1999999999999998E-2</v>
      </c>
    </row>
    <row r="8655" spans="1:2" x14ac:dyDescent="0.25">
      <c r="A8655" s="79">
        <v>43096.458333333336</v>
      </c>
      <c r="B8655" s="78">
        <v>5.8000000000000003E-2</v>
      </c>
    </row>
    <row r="8656" spans="1:2" x14ac:dyDescent="0.25">
      <c r="A8656" s="79">
        <v>43096.5</v>
      </c>
      <c r="B8656" s="78">
        <v>5.7000000000000002E-2</v>
      </c>
    </row>
    <row r="8657" spans="1:2" x14ac:dyDescent="0.25">
      <c r="A8657" s="79">
        <v>43096.541666666664</v>
      </c>
      <c r="B8657" s="78">
        <v>5.6000000000000001E-2</v>
      </c>
    </row>
    <row r="8658" spans="1:2" x14ac:dyDescent="0.25">
      <c r="A8658" s="79">
        <v>43096.583333333336</v>
      </c>
      <c r="B8658" s="78">
        <v>5.3999999999999999E-2</v>
      </c>
    </row>
    <row r="8659" spans="1:2" x14ac:dyDescent="0.25">
      <c r="A8659" s="79">
        <v>43096.625</v>
      </c>
      <c r="B8659" s="78">
        <v>6.6000000000000003E-2</v>
      </c>
    </row>
    <row r="8660" spans="1:2" x14ac:dyDescent="0.25">
      <c r="A8660" s="79">
        <v>43096.666666666664</v>
      </c>
      <c r="B8660" s="78">
        <v>2.5059999999999998</v>
      </c>
    </row>
    <row r="8661" spans="1:2" x14ac:dyDescent="0.25">
      <c r="A8661" s="79">
        <v>43096.708333333336</v>
      </c>
      <c r="B8661" s="78">
        <v>3.927</v>
      </c>
    </row>
    <row r="8662" spans="1:2" x14ac:dyDescent="0.25">
      <c r="A8662" s="79">
        <v>43096.75</v>
      </c>
      <c r="B8662" s="78">
        <v>3.9390000000000001</v>
      </c>
    </row>
    <row r="8663" spans="1:2" x14ac:dyDescent="0.25">
      <c r="A8663" s="79">
        <v>43096.791666666664</v>
      </c>
      <c r="B8663" s="78">
        <v>3.956</v>
      </c>
    </row>
    <row r="8664" spans="1:2" x14ac:dyDescent="0.25">
      <c r="A8664" s="79">
        <v>43096.833333333336</v>
      </c>
      <c r="B8664" s="78">
        <v>3.9529999999999998</v>
      </c>
    </row>
    <row r="8665" spans="1:2" x14ac:dyDescent="0.25">
      <c r="A8665" s="79">
        <v>43096.875</v>
      </c>
      <c r="B8665" s="78">
        <v>3.9319999999999999</v>
      </c>
    </row>
    <row r="8666" spans="1:2" x14ac:dyDescent="0.25">
      <c r="A8666" s="79">
        <v>43096.916666666664</v>
      </c>
      <c r="B8666" s="78">
        <v>3.9319999999999999</v>
      </c>
    </row>
    <row r="8667" spans="1:2" x14ac:dyDescent="0.25">
      <c r="A8667" s="79">
        <v>43096.958333333336</v>
      </c>
      <c r="B8667" s="78">
        <v>3.9209999999999998</v>
      </c>
    </row>
    <row r="8668" spans="1:2" x14ac:dyDescent="0.25">
      <c r="A8668" s="77">
        <v>43097</v>
      </c>
      <c r="B8668" s="78">
        <v>3.923</v>
      </c>
    </row>
    <row r="8669" spans="1:2" x14ac:dyDescent="0.25">
      <c r="A8669" s="79">
        <v>43097.041666666664</v>
      </c>
      <c r="B8669" s="78">
        <v>3.9260000000000002</v>
      </c>
    </row>
    <row r="8670" spans="1:2" x14ac:dyDescent="0.25">
      <c r="A8670" s="79">
        <v>43097.083333333336</v>
      </c>
      <c r="B8670" s="78">
        <v>3.9369999999999998</v>
      </c>
    </row>
    <row r="8671" spans="1:2" x14ac:dyDescent="0.25">
      <c r="A8671" s="79">
        <v>43097.125</v>
      </c>
      <c r="B8671" s="78">
        <v>3.9369999999999998</v>
      </c>
    </row>
    <row r="8672" spans="1:2" x14ac:dyDescent="0.25">
      <c r="A8672" s="79">
        <v>43097.166666666664</v>
      </c>
      <c r="B8672" s="78">
        <v>3.9159999999999999</v>
      </c>
    </row>
    <row r="8673" spans="1:2" x14ac:dyDescent="0.25">
      <c r="A8673" s="79">
        <v>43097.208333333336</v>
      </c>
      <c r="B8673" s="78">
        <v>3.891</v>
      </c>
    </row>
    <row r="8674" spans="1:2" x14ac:dyDescent="0.25">
      <c r="A8674" s="79">
        <v>43097.25</v>
      </c>
      <c r="B8674" s="78">
        <v>3.8759999999999999</v>
      </c>
    </row>
    <row r="8675" spans="1:2" x14ac:dyDescent="0.25">
      <c r="A8675" s="79">
        <v>43097.291666666664</v>
      </c>
      <c r="B8675" s="78">
        <v>1.546</v>
      </c>
    </row>
    <row r="8676" spans="1:2" x14ac:dyDescent="0.25">
      <c r="A8676" s="79">
        <v>43097.333333333336</v>
      </c>
      <c r="B8676" s="78">
        <v>4.5999999999999999E-2</v>
      </c>
    </row>
    <row r="8677" spans="1:2" x14ac:dyDescent="0.25">
      <c r="A8677" s="79">
        <v>43097.375</v>
      </c>
      <c r="B8677" s="78">
        <v>4.7E-2</v>
      </c>
    </row>
    <row r="8678" spans="1:2" x14ac:dyDescent="0.25">
      <c r="A8678" s="79">
        <v>43097.416666666664</v>
      </c>
      <c r="B8678" s="78">
        <v>4.7E-2</v>
      </c>
    </row>
    <row r="8679" spans="1:2" x14ac:dyDescent="0.25">
      <c r="A8679" s="79">
        <v>43097.458333333336</v>
      </c>
      <c r="B8679" s="78">
        <v>4.9000000000000002E-2</v>
      </c>
    </row>
    <row r="8680" spans="1:2" x14ac:dyDescent="0.25">
      <c r="A8680" s="79">
        <v>43097.5</v>
      </c>
      <c r="B8680" s="78">
        <v>5.1999999999999998E-2</v>
      </c>
    </row>
    <row r="8681" spans="1:2" x14ac:dyDescent="0.25">
      <c r="A8681" s="79">
        <v>43097.541666666664</v>
      </c>
      <c r="B8681" s="78">
        <v>0.05</v>
      </c>
    </row>
    <row r="8682" spans="1:2" x14ac:dyDescent="0.25">
      <c r="A8682" s="79">
        <v>43097.583333333336</v>
      </c>
      <c r="B8682" s="78">
        <v>5.0999999999999997E-2</v>
      </c>
    </row>
    <row r="8683" spans="1:2" x14ac:dyDescent="0.25">
      <c r="A8683" s="79">
        <v>43097.625</v>
      </c>
      <c r="B8683" s="78">
        <v>6.0999999999999999E-2</v>
      </c>
    </row>
    <row r="8684" spans="1:2" x14ac:dyDescent="0.25">
      <c r="A8684" s="79">
        <v>43097.666666666664</v>
      </c>
      <c r="B8684" s="78">
        <v>2.4409999999999998</v>
      </c>
    </row>
    <row r="8685" spans="1:2" x14ac:dyDescent="0.25">
      <c r="A8685" s="79">
        <v>43097.708333333336</v>
      </c>
      <c r="B8685" s="78">
        <v>3.9350000000000001</v>
      </c>
    </row>
    <row r="8686" spans="1:2" x14ac:dyDescent="0.25">
      <c r="A8686" s="79">
        <v>43097.75</v>
      </c>
      <c r="B8686" s="78">
        <v>3.9489999999999998</v>
      </c>
    </row>
    <row r="8687" spans="1:2" x14ac:dyDescent="0.25">
      <c r="A8687" s="79">
        <v>43097.791666666664</v>
      </c>
      <c r="B8687" s="78">
        <v>3.9590000000000001</v>
      </c>
    </row>
    <row r="8688" spans="1:2" x14ac:dyDescent="0.25">
      <c r="A8688" s="79">
        <v>43097.833333333336</v>
      </c>
      <c r="B8688" s="78">
        <v>3.9590000000000001</v>
      </c>
    </row>
    <row r="8689" spans="1:2" x14ac:dyDescent="0.25">
      <c r="A8689" s="79">
        <v>43097.875</v>
      </c>
      <c r="B8689" s="78">
        <v>3.9319999999999999</v>
      </c>
    </row>
    <row r="8690" spans="1:2" x14ac:dyDescent="0.25">
      <c r="A8690" s="79">
        <v>43097.916666666664</v>
      </c>
      <c r="B8690" s="78">
        <v>3.9289999999999998</v>
      </c>
    </row>
    <row r="8691" spans="1:2" x14ac:dyDescent="0.25">
      <c r="A8691" s="79">
        <v>43097.958333333336</v>
      </c>
      <c r="B8691" s="78">
        <v>3.9129999999999998</v>
      </c>
    </row>
    <row r="8692" spans="1:2" x14ac:dyDescent="0.25">
      <c r="A8692" s="77">
        <v>43098</v>
      </c>
      <c r="B8692" s="78">
        <v>3.8860000000000001</v>
      </c>
    </row>
    <row r="8693" spans="1:2" x14ac:dyDescent="0.25">
      <c r="A8693" s="79">
        <v>43098.041666666664</v>
      </c>
      <c r="B8693" s="78">
        <v>3.7639999999999998</v>
      </c>
    </row>
    <row r="8694" spans="1:2" x14ac:dyDescent="0.25">
      <c r="A8694" s="79">
        <v>43098.083333333336</v>
      </c>
      <c r="B8694" s="78">
        <v>3.8079999999999998</v>
      </c>
    </row>
    <row r="8695" spans="1:2" x14ac:dyDescent="0.25">
      <c r="A8695" s="79">
        <v>43098.125</v>
      </c>
      <c r="B8695" s="78">
        <v>3.81</v>
      </c>
    </row>
    <row r="8696" spans="1:2" x14ac:dyDescent="0.25">
      <c r="A8696" s="79">
        <v>43098.166666666664</v>
      </c>
      <c r="B8696" s="78">
        <v>3.79</v>
      </c>
    </row>
    <row r="8697" spans="1:2" x14ac:dyDescent="0.25">
      <c r="A8697" s="79">
        <v>43098.208333333336</v>
      </c>
      <c r="B8697" s="78">
        <v>3.786</v>
      </c>
    </row>
    <row r="8698" spans="1:2" x14ac:dyDescent="0.25">
      <c r="A8698" s="79">
        <v>43098.25</v>
      </c>
      <c r="B8698" s="78">
        <v>3.8079999999999998</v>
      </c>
    </row>
    <row r="8699" spans="1:2" x14ac:dyDescent="0.25">
      <c r="A8699" s="79">
        <v>43098.291666666664</v>
      </c>
      <c r="B8699" s="78">
        <v>1.234</v>
      </c>
    </row>
    <row r="8700" spans="1:2" x14ac:dyDescent="0.25">
      <c r="A8700" s="79">
        <v>43098.333333333336</v>
      </c>
      <c r="B8700" s="78">
        <v>4.7E-2</v>
      </c>
    </row>
    <row r="8701" spans="1:2" x14ac:dyDescent="0.25">
      <c r="A8701" s="79">
        <v>43098.375</v>
      </c>
      <c r="B8701" s="78">
        <v>4.7E-2</v>
      </c>
    </row>
    <row r="8702" spans="1:2" x14ac:dyDescent="0.25">
      <c r="A8702" s="79">
        <v>43098.416666666664</v>
      </c>
      <c r="B8702" s="78">
        <v>0.05</v>
      </c>
    </row>
    <row r="8703" spans="1:2" x14ac:dyDescent="0.25">
      <c r="A8703" s="79">
        <v>43098.458333333336</v>
      </c>
      <c r="B8703" s="78">
        <v>5.0999999999999997E-2</v>
      </c>
    </row>
    <row r="8704" spans="1:2" x14ac:dyDescent="0.25">
      <c r="A8704" s="79">
        <v>43098.5</v>
      </c>
      <c r="B8704" s="78">
        <v>0.05</v>
      </c>
    </row>
    <row r="8705" spans="1:2" x14ac:dyDescent="0.25">
      <c r="A8705" s="79">
        <v>43098.541666666664</v>
      </c>
      <c r="B8705" s="78">
        <v>4.9000000000000002E-2</v>
      </c>
    </row>
    <row r="8706" spans="1:2" x14ac:dyDescent="0.25">
      <c r="A8706" s="79">
        <v>43098.583333333336</v>
      </c>
      <c r="B8706" s="78">
        <v>4.5999999999999999E-2</v>
      </c>
    </row>
    <row r="8707" spans="1:2" x14ac:dyDescent="0.25">
      <c r="A8707" s="79">
        <v>43098.625</v>
      </c>
      <c r="B8707" s="78">
        <v>6.3E-2</v>
      </c>
    </row>
    <row r="8708" spans="1:2" x14ac:dyDescent="0.25">
      <c r="A8708" s="79">
        <v>43098.666666666664</v>
      </c>
      <c r="B8708" s="78">
        <v>2.8439999999999999</v>
      </c>
    </row>
    <row r="8709" spans="1:2" x14ac:dyDescent="0.25">
      <c r="A8709" s="79">
        <v>43098.708333333336</v>
      </c>
      <c r="B8709" s="78">
        <v>3.8919999999999999</v>
      </c>
    </row>
    <row r="8710" spans="1:2" x14ac:dyDescent="0.25">
      <c r="A8710" s="79">
        <v>43098.75</v>
      </c>
      <c r="B8710" s="78">
        <v>3.9049999999999998</v>
      </c>
    </row>
    <row r="8711" spans="1:2" x14ac:dyDescent="0.25">
      <c r="A8711" s="79">
        <v>43098.791666666664</v>
      </c>
      <c r="B8711" s="78">
        <v>3.9169999999999998</v>
      </c>
    </row>
    <row r="8712" spans="1:2" x14ac:dyDescent="0.25">
      <c r="A8712" s="79">
        <v>43098.833333333336</v>
      </c>
      <c r="B8712" s="78">
        <v>3.9129999999999998</v>
      </c>
    </row>
    <row r="8713" spans="1:2" x14ac:dyDescent="0.25">
      <c r="A8713" s="79">
        <v>43098.875</v>
      </c>
      <c r="B8713" s="78">
        <v>3.9039999999999999</v>
      </c>
    </row>
    <row r="8714" spans="1:2" x14ac:dyDescent="0.25">
      <c r="A8714" s="79">
        <v>43098.916666666664</v>
      </c>
      <c r="B8714" s="78">
        <v>3.89</v>
      </c>
    </row>
    <row r="8715" spans="1:2" x14ac:dyDescent="0.25">
      <c r="A8715" s="79">
        <v>43098.958333333336</v>
      </c>
      <c r="B8715" s="78">
        <v>3.8820000000000001</v>
      </c>
    </row>
    <row r="8716" spans="1:2" x14ac:dyDescent="0.25">
      <c r="A8716" s="77">
        <v>43099</v>
      </c>
      <c r="B8716" s="78">
        <v>3.8959999999999999</v>
      </c>
    </row>
    <row r="8717" spans="1:2" x14ac:dyDescent="0.25">
      <c r="A8717" s="79">
        <v>43099.041666666664</v>
      </c>
      <c r="B8717" s="78">
        <v>3.9049999999999998</v>
      </c>
    </row>
    <row r="8718" spans="1:2" x14ac:dyDescent="0.25">
      <c r="A8718" s="79">
        <v>43099.083333333336</v>
      </c>
      <c r="B8718" s="78">
        <v>3.9169999999999998</v>
      </c>
    </row>
    <row r="8719" spans="1:2" x14ac:dyDescent="0.25">
      <c r="A8719" s="79">
        <v>43099.125</v>
      </c>
      <c r="B8719" s="78">
        <v>3.9249999999999998</v>
      </c>
    </row>
    <row r="8720" spans="1:2" x14ac:dyDescent="0.25">
      <c r="A8720" s="79">
        <v>43099.166666666664</v>
      </c>
      <c r="B8720" s="78">
        <v>3.919</v>
      </c>
    </row>
    <row r="8721" spans="1:2" x14ac:dyDescent="0.25">
      <c r="A8721" s="79">
        <v>43099.208333333336</v>
      </c>
      <c r="B8721" s="78">
        <v>3.9020000000000001</v>
      </c>
    </row>
    <row r="8722" spans="1:2" x14ac:dyDescent="0.25">
      <c r="A8722" s="79">
        <v>43099.25</v>
      </c>
      <c r="B8722" s="78">
        <v>3.8839999999999999</v>
      </c>
    </row>
    <row r="8723" spans="1:2" x14ac:dyDescent="0.25">
      <c r="A8723" s="79">
        <v>43099.291666666664</v>
      </c>
      <c r="B8723" s="78">
        <v>1.3380000000000001</v>
      </c>
    </row>
    <row r="8724" spans="1:2" x14ac:dyDescent="0.25">
      <c r="A8724" s="79">
        <v>43099.333333333336</v>
      </c>
      <c r="B8724" s="78">
        <v>4.4999999999999998E-2</v>
      </c>
    </row>
    <row r="8725" spans="1:2" x14ac:dyDescent="0.25">
      <c r="A8725" s="79">
        <v>43099.375</v>
      </c>
      <c r="B8725" s="78">
        <v>4.8000000000000001E-2</v>
      </c>
    </row>
    <row r="8726" spans="1:2" x14ac:dyDescent="0.25">
      <c r="A8726" s="79">
        <v>43099.416666666664</v>
      </c>
      <c r="B8726" s="78">
        <v>5.1999999999999998E-2</v>
      </c>
    </row>
    <row r="8727" spans="1:2" x14ac:dyDescent="0.25">
      <c r="A8727" s="79">
        <v>43099.458333333336</v>
      </c>
      <c r="B8727" s="78">
        <v>0.05</v>
      </c>
    </row>
    <row r="8728" spans="1:2" x14ac:dyDescent="0.25">
      <c r="A8728" s="79">
        <v>43099.5</v>
      </c>
      <c r="B8728" s="78">
        <v>4.8000000000000001E-2</v>
      </c>
    </row>
    <row r="8729" spans="1:2" x14ac:dyDescent="0.25">
      <c r="A8729" s="79">
        <v>43099.541666666664</v>
      </c>
      <c r="B8729" s="78">
        <v>4.7E-2</v>
      </c>
    </row>
    <row r="8730" spans="1:2" x14ac:dyDescent="0.25">
      <c r="A8730" s="79">
        <v>43099.583333333336</v>
      </c>
      <c r="B8730" s="78">
        <v>4.9000000000000002E-2</v>
      </c>
    </row>
    <row r="8731" spans="1:2" x14ac:dyDescent="0.25">
      <c r="A8731" s="79">
        <v>43099.625</v>
      </c>
      <c r="B8731" s="78">
        <v>6.4000000000000001E-2</v>
      </c>
    </row>
    <row r="8732" spans="1:2" x14ac:dyDescent="0.25">
      <c r="A8732" s="79">
        <v>43099.666666666664</v>
      </c>
      <c r="B8732" s="78">
        <v>2.794</v>
      </c>
    </row>
    <row r="8733" spans="1:2" x14ac:dyDescent="0.25">
      <c r="A8733" s="79">
        <v>43099.708333333336</v>
      </c>
      <c r="B8733" s="78">
        <v>3.9020000000000001</v>
      </c>
    </row>
    <row r="8734" spans="1:2" x14ac:dyDescent="0.25">
      <c r="A8734" s="79">
        <v>43099.75</v>
      </c>
      <c r="B8734" s="78">
        <v>3.911</v>
      </c>
    </row>
    <row r="8735" spans="1:2" x14ac:dyDescent="0.25">
      <c r="A8735" s="79">
        <v>43099.791666666664</v>
      </c>
      <c r="B8735" s="78">
        <v>3.931</v>
      </c>
    </row>
    <row r="8736" spans="1:2" x14ac:dyDescent="0.25">
      <c r="A8736" s="79">
        <v>43099.833333333336</v>
      </c>
      <c r="B8736" s="78">
        <v>3.948</v>
      </c>
    </row>
    <row r="8737" spans="1:2" x14ac:dyDescent="0.25">
      <c r="A8737" s="79">
        <v>43099.875</v>
      </c>
      <c r="B8737" s="78">
        <v>3.927</v>
      </c>
    </row>
    <row r="8738" spans="1:2" x14ac:dyDescent="0.25">
      <c r="A8738" s="79">
        <v>43099.916666666664</v>
      </c>
      <c r="B8738" s="78">
        <v>3.923</v>
      </c>
    </row>
    <row r="8739" spans="1:2" x14ac:dyDescent="0.25">
      <c r="A8739" s="79">
        <v>43099.958333333336</v>
      </c>
      <c r="B8739" s="78">
        <v>3.903</v>
      </c>
    </row>
    <row r="8740" spans="1:2" x14ac:dyDescent="0.25">
      <c r="A8740" s="77">
        <v>43100</v>
      </c>
      <c r="B8740" s="78">
        <v>3.9409999999999998</v>
      </c>
    </row>
    <row r="8741" spans="1:2" x14ac:dyDescent="0.25">
      <c r="A8741" s="79">
        <v>43100.041666666664</v>
      </c>
      <c r="B8741" s="78">
        <v>3.952</v>
      </c>
    </row>
    <row r="8742" spans="1:2" x14ac:dyDescent="0.25">
      <c r="A8742" s="79">
        <v>43100.083333333336</v>
      </c>
      <c r="B8742" s="78">
        <v>3.96</v>
      </c>
    </row>
    <row r="8743" spans="1:2" x14ac:dyDescent="0.25">
      <c r="A8743" s="79">
        <v>43100.125</v>
      </c>
      <c r="B8743" s="78">
        <v>3.95</v>
      </c>
    </row>
    <row r="8744" spans="1:2" x14ac:dyDescent="0.25">
      <c r="A8744" s="79">
        <v>43100.166666666664</v>
      </c>
      <c r="B8744" s="78">
        <v>3.9369999999999998</v>
      </c>
    </row>
    <row r="8745" spans="1:2" x14ac:dyDescent="0.25">
      <c r="A8745" s="79">
        <v>43100.208333333336</v>
      </c>
      <c r="B8745" s="78">
        <v>3.931</v>
      </c>
    </row>
    <row r="8746" spans="1:2" x14ac:dyDescent="0.25">
      <c r="A8746" s="79">
        <v>43100.25</v>
      </c>
      <c r="B8746" s="78">
        <v>3.9089999999999998</v>
      </c>
    </row>
    <row r="8747" spans="1:2" x14ac:dyDescent="0.25">
      <c r="A8747" s="79">
        <v>43100.291666666664</v>
      </c>
      <c r="B8747" s="78">
        <v>1.4630000000000001</v>
      </c>
    </row>
    <row r="8748" spans="1:2" x14ac:dyDescent="0.25">
      <c r="A8748" s="79">
        <v>43100.333333333336</v>
      </c>
      <c r="B8748" s="78">
        <v>4.3999999999999997E-2</v>
      </c>
    </row>
    <row r="8749" spans="1:2" x14ac:dyDescent="0.25">
      <c r="A8749" s="79">
        <v>43100.375</v>
      </c>
      <c r="B8749" s="78">
        <v>4.8000000000000001E-2</v>
      </c>
    </row>
    <row r="8750" spans="1:2" x14ac:dyDescent="0.25">
      <c r="A8750" s="79">
        <v>43100.416666666664</v>
      </c>
      <c r="B8750" s="78">
        <v>5.5E-2</v>
      </c>
    </row>
    <row r="8751" spans="1:2" x14ac:dyDescent="0.25">
      <c r="A8751" s="79">
        <v>43100.458333333336</v>
      </c>
      <c r="B8751" s="78">
        <v>4.8000000000000001E-2</v>
      </c>
    </row>
    <row r="8752" spans="1:2" x14ac:dyDescent="0.25">
      <c r="A8752" s="79">
        <v>43100.5</v>
      </c>
      <c r="B8752" s="78">
        <v>4.8000000000000001E-2</v>
      </c>
    </row>
    <row r="8753" spans="1:2" x14ac:dyDescent="0.25">
      <c r="A8753" s="79">
        <v>43100.541666666664</v>
      </c>
      <c r="B8753" s="78">
        <v>4.8000000000000001E-2</v>
      </c>
    </row>
    <row r="8754" spans="1:2" x14ac:dyDescent="0.25">
      <c r="A8754" s="79">
        <v>43100.583333333336</v>
      </c>
      <c r="B8754" s="78">
        <v>5.0999999999999997E-2</v>
      </c>
    </row>
    <row r="8755" spans="1:2" x14ac:dyDescent="0.25">
      <c r="A8755" s="79">
        <v>43100.625</v>
      </c>
      <c r="B8755" s="78">
        <v>6.5000000000000002E-2</v>
      </c>
    </row>
    <row r="8756" spans="1:2" x14ac:dyDescent="0.25">
      <c r="A8756" s="79">
        <v>43100.666666666664</v>
      </c>
      <c r="B8756" s="78">
        <v>2.6739999999999999</v>
      </c>
    </row>
    <row r="8757" spans="1:2" x14ac:dyDescent="0.25">
      <c r="A8757" s="79">
        <v>43100.708333333336</v>
      </c>
      <c r="B8757" s="78">
        <v>3.9319999999999999</v>
      </c>
    </row>
    <row r="8758" spans="1:2" x14ac:dyDescent="0.25">
      <c r="A8758" s="79">
        <v>43100.75</v>
      </c>
      <c r="B8758" s="78">
        <v>3.9420000000000002</v>
      </c>
    </row>
    <row r="8759" spans="1:2" x14ac:dyDescent="0.25">
      <c r="A8759" s="79">
        <v>43100.791666666664</v>
      </c>
      <c r="B8759" s="78">
        <v>3.9470000000000001</v>
      </c>
    </row>
    <row r="8760" spans="1:2" x14ac:dyDescent="0.25">
      <c r="A8760" s="79">
        <v>43100.833333333336</v>
      </c>
      <c r="B8760" s="78">
        <v>3.956</v>
      </c>
    </row>
    <row r="8761" spans="1:2" x14ac:dyDescent="0.25">
      <c r="A8761" s="79">
        <v>43100.875</v>
      </c>
      <c r="B8761" s="78">
        <v>3.9380000000000002</v>
      </c>
    </row>
    <row r="8762" spans="1:2" x14ac:dyDescent="0.25">
      <c r="A8762" s="79">
        <v>43100.916666666664</v>
      </c>
      <c r="B8762" s="78">
        <v>3.9350000000000001</v>
      </c>
    </row>
    <row r="8763" spans="1:2" ht="15.75" thickBot="1" x14ac:dyDescent="0.3">
      <c r="A8763" s="82">
        <v>43100.958333333336</v>
      </c>
      <c r="B8763" s="83">
        <v>3.93</v>
      </c>
    </row>
    <row r="8764" spans="1:2" ht="15.75" thickBot="1" x14ac:dyDescent="0.3">
      <c r="A8764" s="89" t="s">
        <v>90</v>
      </c>
      <c r="B8764" s="88">
        <f>SUM(B3:B8763)</f>
        <v>20910.494000000006</v>
      </c>
    </row>
  </sheetData>
  <mergeCells count="1">
    <mergeCell ref="A1:B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293"/>
  <sheetViews>
    <sheetView workbookViewId="0"/>
  </sheetViews>
  <sheetFormatPr defaultRowHeight="15" x14ac:dyDescent="0.25"/>
  <cols>
    <col min="1" max="2" width="9.140625" style="96"/>
  </cols>
  <sheetData>
    <row r="1" spans="1:39" x14ac:dyDescent="0.25">
      <c r="A1" s="91" t="s">
        <v>89</v>
      </c>
      <c r="B1" s="91"/>
      <c r="C1" s="214" t="s">
        <v>105</v>
      </c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  <c r="O1" s="214"/>
      <c r="P1" s="214"/>
      <c r="Q1" s="214"/>
      <c r="R1" s="214"/>
      <c r="S1" s="214"/>
      <c r="T1" s="214"/>
      <c r="U1" s="214"/>
      <c r="V1" s="214"/>
      <c r="W1" s="214"/>
      <c r="X1" s="214"/>
      <c r="Y1" s="214"/>
      <c r="Z1" s="214"/>
      <c r="AA1" s="214"/>
      <c r="AB1" s="214"/>
      <c r="AC1" s="214"/>
      <c r="AD1" s="214"/>
      <c r="AE1" s="214"/>
      <c r="AF1" s="214"/>
      <c r="AG1" s="214"/>
      <c r="AH1" s="76"/>
      <c r="AI1" s="76"/>
      <c r="AJ1" s="76"/>
      <c r="AK1" s="76"/>
      <c r="AL1" s="76"/>
      <c r="AM1" s="76"/>
    </row>
    <row r="2" spans="1:39" ht="23.25" x14ac:dyDescent="0.25">
      <c r="A2" s="91" t="s">
        <v>103</v>
      </c>
      <c r="B2" s="91" t="s">
        <v>104</v>
      </c>
      <c r="C2" s="93">
        <v>1</v>
      </c>
      <c r="D2" s="93">
        <v>2</v>
      </c>
      <c r="E2" s="93">
        <v>3</v>
      </c>
      <c r="F2" s="93">
        <v>4</v>
      </c>
      <c r="G2" s="93">
        <v>5</v>
      </c>
      <c r="H2" s="93">
        <v>6</v>
      </c>
      <c r="I2" s="93">
        <v>7</v>
      </c>
      <c r="J2" s="93">
        <v>8</v>
      </c>
      <c r="K2" s="93">
        <v>9</v>
      </c>
      <c r="L2" s="93">
        <v>10</v>
      </c>
      <c r="M2" s="93">
        <v>11</v>
      </c>
      <c r="N2" s="93">
        <v>12</v>
      </c>
      <c r="O2" s="93">
        <v>13</v>
      </c>
      <c r="P2" s="93">
        <v>14</v>
      </c>
      <c r="Q2" s="93">
        <v>15</v>
      </c>
      <c r="R2" s="93">
        <v>16</v>
      </c>
      <c r="S2" s="93">
        <v>17</v>
      </c>
      <c r="T2" s="93">
        <v>18</v>
      </c>
      <c r="U2" s="93">
        <v>19</v>
      </c>
      <c r="V2" s="93">
        <v>20</v>
      </c>
      <c r="W2" s="93">
        <v>21</v>
      </c>
      <c r="X2" s="93">
        <v>22</v>
      </c>
      <c r="Y2" s="93">
        <v>23</v>
      </c>
      <c r="Z2" s="93">
        <v>24</v>
      </c>
      <c r="AA2" s="93">
        <v>25</v>
      </c>
      <c r="AB2" s="93">
        <v>26</v>
      </c>
      <c r="AC2" s="93">
        <v>27</v>
      </c>
      <c r="AD2" s="93">
        <v>28</v>
      </c>
      <c r="AE2" s="93">
        <v>29</v>
      </c>
      <c r="AF2" s="93">
        <v>30</v>
      </c>
      <c r="AG2" s="93">
        <v>31</v>
      </c>
      <c r="AH2" s="76"/>
      <c r="AI2" s="92" t="s">
        <v>83</v>
      </c>
      <c r="AJ2" s="75" t="s">
        <v>106</v>
      </c>
      <c r="AK2" s="75"/>
      <c r="AL2" s="75" t="s">
        <v>107</v>
      </c>
      <c r="AM2" s="75" t="s">
        <v>108</v>
      </c>
    </row>
    <row r="3" spans="1:39" x14ac:dyDescent="0.25">
      <c r="A3" s="94" t="s">
        <v>91</v>
      </c>
      <c r="B3" s="95">
        <v>0</v>
      </c>
      <c r="C3" s="90">
        <v>4.9969999999999999</v>
      </c>
      <c r="D3" s="90">
        <v>4.9939999999999998</v>
      </c>
      <c r="E3" s="90">
        <v>4.9939999999999998</v>
      </c>
      <c r="F3" s="90">
        <v>4.9050000000000002</v>
      </c>
      <c r="G3" s="90">
        <v>4.9580000000000002</v>
      </c>
      <c r="H3" s="90">
        <v>4.9969999999999999</v>
      </c>
      <c r="I3" s="90">
        <v>4.883</v>
      </c>
      <c r="J3" s="90">
        <v>4.91</v>
      </c>
      <c r="K3" s="90">
        <v>4.7770000000000001</v>
      </c>
      <c r="L3" s="90">
        <v>4.8869999999999996</v>
      </c>
      <c r="M3" s="90">
        <v>4.9050000000000002</v>
      </c>
      <c r="N3" s="90">
        <v>4.8959999999999999</v>
      </c>
      <c r="O3" s="90">
        <v>4.8410000000000002</v>
      </c>
      <c r="P3" s="90">
        <v>4.8659999999999997</v>
      </c>
      <c r="Q3" s="90">
        <v>4.8380000000000001</v>
      </c>
      <c r="R3" s="90">
        <v>4.8419999999999996</v>
      </c>
      <c r="S3" s="90">
        <v>4.8369999999999997</v>
      </c>
      <c r="T3" s="90">
        <v>4.95</v>
      </c>
      <c r="U3" s="90">
        <v>4.8810000000000002</v>
      </c>
      <c r="V3" s="90">
        <v>4.907</v>
      </c>
      <c r="W3" s="90">
        <v>4.9260000000000002</v>
      </c>
      <c r="X3" s="90">
        <v>4.8840000000000003</v>
      </c>
      <c r="Y3" s="90">
        <v>4.859</v>
      </c>
      <c r="Z3" s="90">
        <v>4.9160000000000004</v>
      </c>
      <c r="AA3" s="90">
        <v>4.8890000000000002</v>
      </c>
      <c r="AB3" s="90">
        <v>4.9219999999999997</v>
      </c>
      <c r="AC3" s="90">
        <v>4.9669999999999996</v>
      </c>
      <c r="AD3" s="90">
        <v>4.95</v>
      </c>
      <c r="AE3" s="90">
        <v>4.9180000000000001</v>
      </c>
      <c r="AF3" s="90">
        <v>4.9189999999999996</v>
      </c>
      <c r="AG3" s="90">
        <v>4.8979999999999997</v>
      </c>
      <c r="AH3" s="90"/>
      <c r="AI3" s="90">
        <v>152.113</v>
      </c>
      <c r="AJ3" s="97">
        <v>4.9068709677419351</v>
      </c>
      <c r="AK3" s="90"/>
      <c r="AL3" s="90">
        <v>4.7770000000000001</v>
      </c>
      <c r="AM3" s="90">
        <v>4.9969999999999999</v>
      </c>
    </row>
    <row r="4" spans="1:39" x14ac:dyDescent="0.25">
      <c r="A4" s="91"/>
      <c r="B4" s="95">
        <v>4.1666666666666664E-2</v>
      </c>
      <c r="C4" s="76">
        <v>4.9969999999999999</v>
      </c>
      <c r="D4" s="76">
        <v>5.0060000000000002</v>
      </c>
      <c r="E4" s="76">
        <v>5.0220000000000002</v>
      </c>
      <c r="F4" s="76">
        <v>4.9020000000000001</v>
      </c>
      <c r="G4" s="76">
        <v>4.9880000000000004</v>
      </c>
      <c r="H4" s="76">
        <v>4.9969999999999999</v>
      </c>
      <c r="I4" s="76">
        <v>4.9009999999999998</v>
      </c>
      <c r="J4" s="76">
        <v>4.9269999999999996</v>
      </c>
      <c r="K4" s="76">
        <v>4.7859999999999996</v>
      </c>
      <c r="L4" s="76">
        <v>4.899</v>
      </c>
      <c r="M4" s="76">
        <v>4.9020000000000001</v>
      </c>
      <c r="N4" s="76">
        <v>4.8860000000000001</v>
      </c>
      <c r="O4" s="76">
        <v>4.8579999999999997</v>
      </c>
      <c r="P4" s="76">
        <v>4.875</v>
      </c>
      <c r="Q4" s="76">
        <v>4.8579999999999997</v>
      </c>
      <c r="R4" s="76">
        <v>4.8470000000000004</v>
      </c>
      <c r="S4" s="76">
        <v>4.8609999999999998</v>
      </c>
      <c r="T4" s="76">
        <v>4.9450000000000003</v>
      </c>
      <c r="U4" s="76">
        <v>4.8760000000000003</v>
      </c>
      <c r="V4" s="76">
        <v>4.8920000000000003</v>
      </c>
      <c r="W4" s="76">
        <v>4.9039999999999999</v>
      </c>
      <c r="X4" s="76">
        <v>4.883</v>
      </c>
      <c r="Y4" s="76">
        <v>4.8680000000000003</v>
      </c>
      <c r="Z4" s="76">
        <v>4.9409999999999998</v>
      </c>
      <c r="AA4" s="76">
        <v>4.9059999999999997</v>
      </c>
      <c r="AB4" s="76">
        <v>4.9059999999999997</v>
      </c>
      <c r="AC4" s="76">
        <v>4.9279999999999999</v>
      </c>
      <c r="AD4" s="76">
        <v>4.9640000000000004</v>
      </c>
      <c r="AE4" s="76">
        <v>4.9390000000000001</v>
      </c>
      <c r="AF4" s="76">
        <v>4.9329999999999998</v>
      </c>
      <c r="AG4" s="76">
        <v>4.9130000000000003</v>
      </c>
      <c r="AH4" s="76"/>
      <c r="AI4" s="76">
        <v>152.31000000000003</v>
      </c>
      <c r="AJ4" s="98">
        <v>4.9132258064516137</v>
      </c>
      <c r="AK4" s="76"/>
      <c r="AL4" s="76">
        <v>4.7859999999999996</v>
      </c>
      <c r="AM4" s="76">
        <v>5.0220000000000002</v>
      </c>
    </row>
    <row r="5" spans="1:39" x14ac:dyDescent="0.25">
      <c r="A5" s="91"/>
      <c r="B5" s="95">
        <v>8.3333333333333329E-2</v>
      </c>
      <c r="C5" s="76">
        <v>4.9909999999999997</v>
      </c>
      <c r="D5" s="76">
        <v>5.0069999999999997</v>
      </c>
      <c r="E5" s="76">
        <v>5.0039999999999996</v>
      </c>
      <c r="F5" s="76">
        <v>4.907</v>
      </c>
      <c r="G5" s="76">
        <v>4.9829999999999997</v>
      </c>
      <c r="H5" s="76">
        <v>4.9909999999999997</v>
      </c>
      <c r="I5" s="76">
        <v>4.9160000000000004</v>
      </c>
      <c r="J5" s="76">
        <v>4.9260000000000002</v>
      </c>
      <c r="K5" s="76">
        <v>4.8090000000000002</v>
      </c>
      <c r="L5" s="76">
        <v>4.8890000000000002</v>
      </c>
      <c r="M5" s="76">
        <v>4.907</v>
      </c>
      <c r="N5" s="76">
        <v>4.9009999999999998</v>
      </c>
      <c r="O5" s="76">
        <v>4.8620000000000001</v>
      </c>
      <c r="P5" s="76">
        <v>4.875</v>
      </c>
      <c r="Q5" s="76">
        <v>4.8620000000000001</v>
      </c>
      <c r="R5" s="76">
        <v>4.8659999999999997</v>
      </c>
      <c r="S5" s="76">
        <v>4.8710000000000004</v>
      </c>
      <c r="T5" s="76">
        <v>4.9130000000000003</v>
      </c>
      <c r="U5" s="76">
        <v>4.8920000000000003</v>
      </c>
      <c r="V5" s="76">
        <v>4.9039999999999999</v>
      </c>
      <c r="W5" s="76">
        <v>4.8840000000000003</v>
      </c>
      <c r="X5" s="76">
        <v>4.8959999999999999</v>
      </c>
      <c r="Y5" s="76">
        <v>4.8659999999999997</v>
      </c>
      <c r="Z5" s="76">
        <v>4.9530000000000003</v>
      </c>
      <c r="AA5" s="76">
        <v>4.9139999999999997</v>
      </c>
      <c r="AB5" s="76">
        <v>4.8890000000000002</v>
      </c>
      <c r="AC5" s="76">
        <v>4.9390000000000001</v>
      </c>
      <c r="AD5" s="76">
        <v>4.9649999999999999</v>
      </c>
      <c r="AE5" s="76">
        <v>4.9290000000000003</v>
      </c>
      <c r="AF5" s="76">
        <v>4.9349999999999996</v>
      </c>
      <c r="AG5" s="76">
        <v>4.9219999999999997</v>
      </c>
      <c r="AH5" s="76"/>
      <c r="AI5" s="76">
        <v>152.36799999999997</v>
      </c>
      <c r="AJ5" s="98">
        <v>4.9150967741935476</v>
      </c>
      <c r="AK5" s="76"/>
      <c r="AL5" s="76">
        <v>4.8090000000000002</v>
      </c>
      <c r="AM5" s="76">
        <v>5.0069999999999997</v>
      </c>
    </row>
    <row r="6" spans="1:39" x14ac:dyDescent="0.25">
      <c r="A6" s="91"/>
      <c r="B6" s="95">
        <v>0.125</v>
      </c>
      <c r="C6" s="76">
        <v>4.9939999999999998</v>
      </c>
      <c r="D6" s="76">
        <v>5.0049999999999999</v>
      </c>
      <c r="E6" s="76">
        <v>4.9649999999999999</v>
      </c>
      <c r="F6" s="76">
        <v>4.9089999999999998</v>
      </c>
      <c r="G6" s="76">
        <v>4.9909999999999997</v>
      </c>
      <c r="H6" s="76">
        <v>4.9939999999999998</v>
      </c>
      <c r="I6" s="76">
        <v>4.9189999999999996</v>
      </c>
      <c r="J6" s="76">
        <v>4.9370000000000003</v>
      </c>
      <c r="K6" s="76">
        <v>4.8280000000000003</v>
      </c>
      <c r="L6" s="76">
        <v>4.8869999999999996</v>
      </c>
      <c r="M6" s="76">
        <v>4.9089999999999998</v>
      </c>
      <c r="N6" s="76">
        <v>4.8949999999999996</v>
      </c>
      <c r="O6" s="76">
        <v>4.8559999999999999</v>
      </c>
      <c r="P6" s="76">
        <v>4.8730000000000002</v>
      </c>
      <c r="Q6" s="76">
        <v>4.8689999999999998</v>
      </c>
      <c r="R6" s="76">
        <v>4.8600000000000003</v>
      </c>
      <c r="S6" s="76">
        <v>4.875</v>
      </c>
      <c r="T6" s="76">
        <v>4.9029999999999996</v>
      </c>
      <c r="U6" s="76">
        <v>4.8890000000000002</v>
      </c>
      <c r="V6" s="76">
        <v>4.9050000000000002</v>
      </c>
      <c r="W6" s="76">
        <v>4.8849999999999998</v>
      </c>
      <c r="X6" s="76">
        <v>4.907</v>
      </c>
      <c r="Y6" s="76">
        <v>4.859</v>
      </c>
      <c r="Z6" s="76">
        <v>4.9560000000000004</v>
      </c>
      <c r="AA6" s="76">
        <v>4.9189999999999996</v>
      </c>
      <c r="AB6" s="76">
        <v>4.8879999999999999</v>
      </c>
      <c r="AC6" s="76">
        <v>4.9420000000000002</v>
      </c>
      <c r="AD6" s="76">
        <v>4.9630000000000001</v>
      </c>
      <c r="AE6" s="76">
        <v>4.9249999999999998</v>
      </c>
      <c r="AF6" s="76">
        <v>4.9409999999999998</v>
      </c>
      <c r="AG6" s="76">
        <v>4.92</v>
      </c>
      <c r="AH6" s="76"/>
      <c r="AI6" s="76">
        <v>152.36799999999999</v>
      </c>
      <c r="AJ6" s="98">
        <v>4.9150967741935485</v>
      </c>
      <c r="AK6" s="76"/>
      <c r="AL6" s="76">
        <v>4.8280000000000003</v>
      </c>
      <c r="AM6" s="76">
        <v>5.0049999999999999</v>
      </c>
    </row>
    <row r="7" spans="1:39" x14ac:dyDescent="0.25">
      <c r="A7" s="91"/>
      <c r="B7" s="95">
        <v>0.16666666666666699</v>
      </c>
      <c r="C7" s="76">
        <v>4.984</v>
      </c>
      <c r="D7" s="76">
        <v>4.96</v>
      </c>
      <c r="E7" s="76">
        <v>4.9450000000000003</v>
      </c>
      <c r="F7" s="76">
        <v>4.8659999999999997</v>
      </c>
      <c r="G7" s="76">
        <v>4.952</v>
      </c>
      <c r="H7" s="76">
        <v>4.984</v>
      </c>
      <c r="I7" s="76">
        <v>4.9050000000000002</v>
      </c>
      <c r="J7" s="76">
        <v>4.9370000000000003</v>
      </c>
      <c r="K7" s="76">
        <v>4.7889999999999997</v>
      </c>
      <c r="L7" s="76">
        <v>4.8600000000000003</v>
      </c>
      <c r="M7" s="76">
        <v>4.8659999999999997</v>
      </c>
      <c r="N7" s="76">
        <v>4.8499999999999996</v>
      </c>
      <c r="O7" s="76">
        <v>4.83</v>
      </c>
      <c r="P7" s="76">
        <v>4.8609999999999998</v>
      </c>
      <c r="Q7" s="76">
        <v>4.8540000000000001</v>
      </c>
      <c r="R7" s="76">
        <v>4.8289999999999997</v>
      </c>
      <c r="S7" s="76">
        <v>4.8280000000000003</v>
      </c>
      <c r="T7" s="76">
        <v>4.88</v>
      </c>
      <c r="U7" s="76">
        <v>4.867</v>
      </c>
      <c r="V7" s="76">
        <v>4.8579999999999997</v>
      </c>
      <c r="W7" s="76">
        <v>4.8719999999999999</v>
      </c>
      <c r="X7" s="76">
        <v>4.8979999999999997</v>
      </c>
      <c r="Y7" s="76">
        <v>4.8319999999999999</v>
      </c>
      <c r="Z7" s="76">
        <v>4.9329999999999998</v>
      </c>
      <c r="AA7" s="76">
        <v>4.8929999999999998</v>
      </c>
      <c r="AB7" s="76">
        <v>4.8630000000000004</v>
      </c>
      <c r="AC7" s="76">
        <v>4.9029999999999996</v>
      </c>
      <c r="AD7" s="76">
        <v>4.9459999999999997</v>
      </c>
      <c r="AE7" s="76">
        <v>4.923</v>
      </c>
      <c r="AF7" s="76">
        <v>4.9000000000000004</v>
      </c>
      <c r="AG7" s="76">
        <v>4.8979999999999997</v>
      </c>
      <c r="AH7" s="76"/>
      <c r="AI7" s="76">
        <v>151.56599999999997</v>
      </c>
      <c r="AJ7" s="98">
        <v>4.8892258064516119</v>
      </c>
      <c r="AK7" s="76"/>
      <c r="AL7" s="76">
        <v>4.7889999999999997</v>
      </c>
      <c r="AM7" s="76">
        <v>4.984</v>
      </c>
    </row>
    <row r="8" spans="1:39" x14ac:dyDescent="0.25">
      <c r="A8" s="91"/>
      <c r="B8" s="95">
        <v>0.20833333333333301</v>
      </c>
      <c r="C8" s="76">
        <v>4.9720000000000004</v>
      </c>
      <c r="D8" s="76">
        <v>4.9370000000000003</v>
      </c>
      <c r="E8" s="76">
        <v>4.9450000000000003</v>
      </c>
      <c r="F8" s="76">
        <v>4.8479999999999999</v>
      </c>
      <c r="G8" s="76">
        <v>4.9550000000000001</v>
      </c>
      <c r="H8" s="76">
        <v>4.9720000000000004</v>
      </c>
      <c r="I8" s="76">
        <v>4.8789999999999996</v>
      </c>
      <c r="J8" s="76">
        <v>4.9169999999999998</v>
      </c>
      <c r="K8" s="76">
        <v>4.7380000000000004</v>
      </c>
      <c r="L8" s="76">
        <v>4.8209999999999997</v>
      </c>
      <c r="M8" s="76">
        <v>4.8479999999999999</v>
      </c>
      <c r="N8" s="76">
        <v>4.8239999999999998</v>
      </c>
      <c r="O8" s="76">
        <v>4.8339999999999996</v>
      </c>
      <c r="P8" s="76">
        <v>4.8410000000000002</v>
      </c>
      <c r="Q8" s="76">
        <v>4.8490000000000002</v>
      </c>
      <c r="R8" s="76">
        <v>4.8280000000000003</v>
      </c>
      <c r="S8" s="76">
        <v>4.8760000000000003</v>
      </c>
      <c r="T8" s="76">
        <v>4.8789999999999996</v>
      </c>
      <c r="U8" s="76">
        <v>4.9039999999999999</v>
      </c>
      <c r="V8" s="76">
        <v>4.8369999999999997</v>
      </c>
      <c r="W8" s="76">
        <v>4.8630000000000004</v>
      </c>
      <c r="X8" s="76">
        <v>4.8940000000000001</v>
      </c>
      <c r="Y8" s="76">
        <v>4.8810000000000002</v>
      </c>
      <c r="Z8" s="76">
        <v>4.8819999999999997</v>
      </c>
      <c r="AA8" s="76">
        <v>4.8570000000000002</v>
      </c>
      <c r="AB8" s="76">
        <v>4.9059999999999997</v>
      </c>
      <c r="AC8" s="76">
        <v>4.8879999999999999</v>
      </c>
      <c r="AD8" s="76">
        <v>4.9329999999999998</v>
      </c>
      <c r="AE8" s="76">
        <v>4.9050000000000002</v>
      </c>
      <c r="AF8" s="76">
        <v>4.8769999999999998</v>
      </c>
      <c r="AG8" s="76">
        <v>4.9059999999999997</v>
      </c>
      <c r="AH8" s="76"/>
      <c r="AI8" s="76">
        <v>151.29600000000002</v>
      </c>
      <c r="AJ8" s="98">
        <v>4.8805161290322587</v>
      </c>
      <c r="AK8" s="76"/>
      <c r="AL8" s="76">
        <v>4.7380000000000004</v>
      </c>
      <c r="AM8" s="76">
        <v>4.9720000000000004</v>
      </c>
    </row>
    <row r="9" spans="1:39" x14ac:dyDescent="0.25">
      <c r="A9" s="91"/>
      <c r="B9" s="95">
        <v>0.25</v>
      </c>
      <c r="C9" s="76">
        <v>4.9550000000000001</v>
      </c>
      <c r="D9" s="76">
        <v>4.9539999999999997</v>
      </c>
      <c r="E9" s="76">
        <v>4.9710000000000001</v>
      </c>
      <c r="F9" s="76">
        <v>4.8380000000000001</v>
      </c>
      <c r="G9" s="76">
        <v>4.9400000000000004</v>
      </c>
      <c r="H9" s="76">
        <v>4.9550000000000001</v>
      </c>
      <c r="I9" s="76">
        <v>4.8630000000000004</v>
      </c>
      <c r="J9" s="76">
        <v>4.9039999999999999</v>
      </c>
      <c r="K9" s="76">
        <v>4.7690000000000001</v>
      </c>
      <c r="L9" s="76">
        <v>4.8419999999999996</v>
      </c>
      <c r="M9" s="76">
        <v>4.8380000000000001</v>
      </c>
      <c r="N9" s="76">
        <v>4.8490000000000002</v>
      </c>
      <c r="O9" s="76">
        <v>4.8220000000000001</v>
      </c>
      <c r="P9" s="76">
        <v>4.8410000000000002</v>
      </c>
      <c r="Q9" s="76">
        <v>4.8339999999999996</v>
      </c>
      <c r="R9" s="76">
        <v>4.8390000000000004</v>
      </c>
      <c r="S9" s="76">
        <v>4.8380000000000001</v>
      </c>
      <c r="T9" s="76">
        <v>4.8170000000000002</v>
      </c>
      <c r="U9" s="76">
        <v>4.8410000000000002</v>
      </c>
      <c r="V9" s="76">
        <v>4.8120000000000003</v>
      </c>
      <c r="W9" s="76">
        <v>4.8010000000000002</v>
      </c>
      <c r="X9" s="76">
        <v>4.83</v>
      </c>
      <c r="Y9" s="76">
        <v>4.8</v>
      </c>
      <c r="Z9" s="76">
        <v>4.8159999999999998</v>
      </c>
      <c r="AA9" s="76">
        <v>4.8099999999999996</v>
      </c>
      <c r="AB9" s="76">
        <v>4.8090000000000002</v>
      </c>
      <c r="AC9" s="76">
        <v>4.7779999999999996</v>
      </c>
      <c r="AD9" s="76">
        <v>4.782</v>
      </c>
      <c r="AE9" s="76">
        <v>4.7560000000000002</v>
      </c>
      <c r="AF9" s="76">
        <v>4.774</v>
      </c>
      <c r="AG9" s="76">
        <v>4.7240000000000002</v>
      </c>
      <c r="AH9" s="76"/>
      <c r="AI9" s="76">
        <v>150.00199999999998</v>
      </c>
      <c r="AJ9" s="98">
        <v>4.8387741935483861</v>
      </c>
      <c r="AK9" s="76"/>
      <c r="AL9" s="76">
        <v>4.7240000000000002</v>
      </c>
      <c r="AM9" s="76">
        <v>4.9710000000000001</v>
      </c>
    </row>
    <row r="10" spans="1:39" x14ac:dyDescent="0.25">
      <c r="A10" s="91"/>
      <c r="B10" s="95">
        <v>0.29166666666666702</v>
      </c>
      <c r="C10" s="76">
        <v>2.0289999999999999</v>
      </c>
      <c r="D10" s="76">
        <v>2.0259999999999998</v>
      </c>
      <c r="E10" s="76">
        <v>2.0329999999999999</v>
      </c>
      <c r="F10" s="76">
        <v>1.7490000000000001</v>
      </c>
      <c r="G10" s="76">
        <v>1.962</v>
      </c>
      <c r="H10" s="76">
        <v>2.0299999999999998</v>
      </c>
      <c r="I10" s="76">
        <v>1.9370000000000001</v>
      </c>
      <c r="J10" s="76">
        <v>1.853</v>
      </c>
      <c r="K10" s="76">
        <v>1.792</v>
      </c>
      <c r="L10" s="76">
        <v>1.7490000000000001</v>
      </c>
      <c r="M10" s="76">
        <v>1.7490000000000001</v>
      </c>
      <c r="N10" s="76">
        <v>1.673</v>
      </c>
      <c r="O10" s="76">
        <v>1.66</v>
      </c>
      <c r="P10" s="76">
        <v>1.601</v>
      </c>
      <c r="Q10" s="76">
        <v>1.532</v>
      </c>
      <c r="R10" s="76">
        <v>1.52</v>
      </c>
      <c r="S10" s="76">
        <v>1.4410000000000001</v>
      </c>
      <c r="T10" s="76">
        <v>1.383</v>
      </c>
      <c r="U10" s="76">
        <v>1.319</v>
      </c>
      <c r="V10" s="76">
        <v>1.2450000000000001</v>
      </c>
      <c r="W10" s="76">
        <v>1.1870000000000001</v>
      </c>
      <c r="X10" s="76">
        <v>1.1060000000000001</v>
      </c>
      <c r="Y10" s="76">
        <v>1.0389999999999999</v>
      </c>
      <c r="Z10" s="76">
        <v>0.98099999999999998</v>
      </c>
      <c r="AA10" s="76">
        <v>0.90700000000000003</v>
      </c>
      <c r="AB10" s="76">
        <v>0.83899999999999997</v>
      </c>
      <c r="AC10" s="76">
        <v>0.76500000000000001</v>
      </c>
      <c r="AD10" s="76">
        <v>0.69099999999999995</v>
      </c>
      <c r="AE10" s="76">
        <v>0.61599999999999999</v>
      </c>
      <c r="AF10" s="76">
        <v>0.47599999999999998</v>
      </c>
      <c r="AG10" s="76">
        <v>0.40200000000000002</v>
      </c>
      <c r="AH10" s="76"/>
      <c r="AI10" s="76">
        <v>43.291999999999987</v>
      </c>
      <c r="AJ10" s="98">
        <v>1.3965161290322576</v>
      </c>
      <c r="AK10" s="76"/>
      <c r="AL10" s="76">
        <v>0.40200000000000002</v>
      </c>
      <c r="AM10" s="76">
        <v>2.0329999999999999</v>
      </c>
    </row>
    <row r="11" spans="1:39" x14ac:dyDescent="0.25">
      <c r="A11" s="91"/>
      <c r="B11" s="95">
        <v>0.33333333333333298</v>
      </c>
      <c r="C11" s="76">
        <v>4.2999999999999997E-2</v>
      </c>
      <c r="D11" s="76">
        <v>5.2999999999999999E-2</v>
      </c>
      <c r="E11" s="76">
        <v>4.9000000000000002E-2</v>
      </c>
      <c r="F11" s="76">
        <v>0.05</v>
      </c>
      <c r="G11" s="76">
        <v>4.8000000000000001E-2</v>
      </c>
      <c r="H11" s="76">
        <v>4.3999999999999997E-2</v>
      </c>
      <c r="I11" s="76">
        <v>4.3999999999999997E-2</v>
      </c>
      <c r="J11" s="76">
        <v>4.2000000000000003E-2</v>
      </c>
      <c r="K11" s="76">
        <v>4.9000000000000002E-2</v>
      </c>
      <c r="L11" s="76">
        <v>0.05</v>
      </c>
      <c r="M11" s="76">
        <v>0.05</v>
      </c>
      <c r="N11" s="76">
        <v>4.9000000000000002E-2</v>
      </c>
      <c r="O11" s="76">
        <v>0.05</v>
      </c>
      <c r="P11" s="76">
        <v>4.8000000000000001E-2</v>
      </c>
      <c r="Q11" s="76">
        <v>4.5999999999999999E-2</v>
      </c>
      <c r="R11" s="76">
        <v>0.05</v>
      </c>
      <c r="S11" s="76">
        <v>5.2999999999999999E-2</v>
      </c>
      <c r="T11" s="76">
        <v>4.9000000000000002E-2</v>
      </c>
      <c r="U11" s="76">
        <v>4.9000000000000002E-2</v>
      </c>
      <c r="V11" s="76">
        <v>4.8000000000000001E-2</v>
      </c>
      <c r="W11" s="76">
        <v>4.5999999999999999E-2</v>
      </c>
      <c r="X11" s="76">
        <v>0.04</v>
      </c>
      <c r="Y11" s="76">
        <v>5.0999999999999997E-2</v>
      </c>
      <c r="Z11" s="76">
        <v>5.3999999999999999E-2</v>
      </c>
      <c r="AA11" s="76">
        <v>5.5E-2</v>
      </c>
      <c r="AB11" s="76">
        <v>5.1999999999999998E-2</v>
      </c>
      <c r="AC11" s="76">
        <v>5.1999999999999998E-2</v>
      </c>
      <c r="AD11" s="76">
        <v>5.2999999999999999E-2</v>
      </c>
      <c r="AE11" s="76">
        <v>4.4999999999999998E-2</v>
      </c>
      <c r="AF11" s="76">
        <v>5.1999999999999998E-2</v>
      </c>
      <c r="AG11" s="76">
        <v>5.2999999999999999E-2</v>
      </c>
      <c r="AH11" s="76"/>
      <c r="AI11" s="76">
        <v>1.5170000000000001</v>
      </c>
      <c r="AJ11" s="98">
        <v>4.8935483870967744E-2</v>
      </c>
      <c r="AK11" s="76"/>
      <c r="AL11" s="76">
        <v>0.04</v>
      </c>
      <c r="AM11" s="76">
        <v>5.5E-2</v>
      </c>
    </row>
    <row r="12" spans="1:39" x14ac:dyDescent="0.25">
      <c r="A12" s="91"/>
      <c r="B12" s="95">
        <v>0.375</v>
      </c>
      <c r="C12" s="76">
        <v>4.2999999999999997E-2</v>
      </c>
      <c r="D12" s="76">
        <v>5.6000000000000001E-2</v>
      </c>
      <c r="E12" s="76">
        <v>5.8000000000000003E-2</v>
      </c>
      <c r="F12" s="76">
        <v>5.6000000000000001E-2</v>
      </c>
      <c r="G12" s="76">
        <v>6.0999999999999999E-2</v>
      </c>
      <c r="H12" s="76">
        <v>4.3999999999999997E-2</v>
      </c>
      <c r="I12" s="76">
        <v>4.5999999999999999E-2</v>
      </c>
      <c r="J12" s="76">
        <v>5.2999999999999999E-2</v>
      </c>
      <c r="K12" s="76">
        <v>5.5E-2</v>
      </c>
      <c r="L12" s="76">
        <v>5.0999999999999997E-2</v>
      </c>
      <c r="M12" s="76">
        <v>5.6000000000000001E-2</v>
      </c>
      <c r="N12" s="76">
        <v>5.5E-2</v>
      </c>
      <c r="O12" s="76">
        <v>5.3999999999999999E-2</v>
      </c>
      <c r="P12" s="76">
        <v>4.7E-2</v>
      </c>
      <c r="Q12" s="76">
        <v>4.8000000000000001E-2</v>
      </c>
      <c r="R12" s="76">
        <v>5.6000000000000001E-2</v>
      </c>
      <c r="S12" s="76">
        <v>5.7000000000000002E-2</v>
      </c>
      <c r="T12" s="76">
        <v>5.6000000000000001E-2</v>
      </c>
      <c r="U12" s="76">
        <v>5.5E-2</v>
      </c>
      <c r="V12" s="76">
        <v>5.3999999999999999E-2</v>
      </c>
      <c r="W12" s="76">
        <v>4.4999999999999998E-2</v>
      </c>
      <c r="X12" s="76">
        <v>0.05</v>
      </c>
      <c r="Y12" s="76">
        <v>6.0999999999999999E-2</v>
      </c>
      <c r="Z12" s="76">
        <v>5.8000000000000003E-2</v>
      </c>
      <c r="AA12" s="76">
        <v>6.3E-2</v>
      </c>
      <c r="AB12" s="76">
        <v>5.5E-2</v>
      </c>
      <c r="AC12" s="76">
        <v>6.0999999999999999E-2</v>
      </c>
      <c r="AD12" s="76">
        <v>6.3E-2</v>
      </c>
      <c r="AE12" s="76">
        <v>5.0999999999999997E-2</v>
      </c>
      <c r="AF12" s="76">
        <v>5.1999999999999998E-2</v>
      </c>
      <c r="AG12" s="76">
        <v>5.2999999999999999E-2</v>
      </c>
      <c r="AH12" s="76"/>
      <c r="AI12" s="76">
        <v>1.673</v>
      </c>
      <c r="AJ12" s="98">
        <v>5.3967741935483871E-2</v>
      </c>
      <c r="AK12" s="76"/>
      <c r="AL12" s="76">
        <v>4.2999999999999997E-2</v>
      </c>
      <c r="AM12" s="76">
        <v>6.3E-2</v>
      </c>
    </row>
    <row r="13" spans="1:39" x14ac:dyDescent="0.25">
      <c r="A13" s="91"/>
      <c r="B13" s="95">
        <v>0.41666666666666702</v>
      </c>
      <c r="C13" s="76">
        <v>0.05</v>
      </c>
      <c r="D13" s="76">
        <v>5.6000000000000001E-2</v>
      </c>
      <c r="E13" s="76">
        <v>6.3E-2</v>
      </c>
      <c r="F13" s="76">
        <v>5.6000000000000001E-2</v>
      </c>
      <c r="G13" s="76">
        <v>6.0999999999999999E-2</v>
      </c>
      <c r="H13" s="76">
        <v>5.0999999999999997E-2</v>
      </c>
      <c r="I13" s="76">
        <v>5.1999999999999998E-2</v>
      </c>
      <c r="J13" s="76">
        <v>4.7E-2</v>
      </c>
      <c r="K13" s="76">
        <v>5.1999999999999998E-2</v>
      </c>
      <c r="L13" s="76">
        <v>5.5E-2</v>
      </c>
      <c r="M13" s="76">
        <v>5.6000000000000001E-2</v>
      </c>
      <c r="N13" s="76">
        <v>5.0999999999999997E-2</v>
      </c>
      <c r="O13" s="76">
        <v>5.3999999999999999E-2</v>
      </c>
      <c r="P13" s="76">
        <v>0.05</v>
      </c>
      <c r="Q13" s="76">
        <v>4.9000000000000002E-2</v>
      </c>
      <c r="R13" s="76">
        <v>5.3999999999999999E-2</v>
      </c>
      <c r="S13" s="76">
        <v>5.3999999999999999E-2</v>
      </c>
      <c r="T13" s="76">
        <v>5.7000000000000002E-2</v>
      </c>
      <c r="U13" s="76">
        <v>5.5E-2</v>
      </c>
      <c r="V13" s="76">
        <v>5.2999999999999999E-2</v>
      </c>
      <c r="W13" s="76">
        <v>0.05</v>
      </c>
      <c r="X13" s="76">
        <v>4.8000000000000001E-2</v>
      </c>
      <c r="Y13" s="76">
        <v>7.0000000000000007E-2</v>
      </c>
      <c r="Z13" s="76">
        <v>5.8999999999999997E-2</v>
      </c>
      <c r="AA13" s="76">
        <v>6.5000000000000002E-2</v>
      </c>
      <c r="AB13" s="76">
        <v>0.06</v>
      </c>
      <c r="AC13" s="76">
        <v>5.7000000000000002E-2</v>
      </c>
      <c r="AD13" s="76">
        <v>5.1999999999999998E-2</v>
      </c>
      <c r="AE13" s="76">
        <v>5.6000000000000001E-2</v>
      </c>
      <c r="AF13" s="76">
        <v>5.8999999999999997E-2</v>
      </c>
      <c r="AG13" s="76">
        <v>5.6000000000000001E-2</v>
      </c>
      <c r="AH13" s="76"/>
      <c r="AI13" s="76">
        <v>1.7080000000000004</v>
      </c>
      <c r="AJ13" s="98">
        <v>5.5096774193548401E-2</v>
      </c>
      <c r="AK13" s="76"/>
      <c r="AL13" s="76">
        <v>4.7E-2</v>
      </c>
      <c r="AM13" s="76">
        <v>7.0000000000000007E-2</v>
      </c>
    </row>
    <row r="14" spans="1:39" x14ac:dyDescent="0.25">
      <c r="A14" s="91"/>
      <c r="B14" s="95">
        <v>0.45833333333333298</v>
      </c>
      <c r="C14" s="76">
        <v>4.8000000000000001E-2</v>
      </c>
      <c r="D14" s="76">
        <v>5.3999999999999999E-2</v>
      </c>
      <c r="E14" s="76">
        <v>5.2999999999999999E-2</v>
      </c>
      <c r="F14" s="76">
        <v>5.2999999999999999E-2</v>
      </c>
      <c r="G14" s="76">
        <v>5.1999999999999998E-2</v>
      </c>
      <c r="H14" s="76">
        <v>4.9000000000000002E-2</v>
      </c>
      <c r="I14" s="76">
        <v>0.05</v>
      </c>
      <c r="J14" s="76">
        <v>0.05</v>
      </c>
      <c r="K14" s="76">
        <v>5.1999999999999998E-2</v>
      </c>
      <c r="L14" s="76">
        <v>5.1999999999999998E-2</v>
      </c>
      <c r="M14" s="76">
        <v>5.2999999999999999E-2</v>
      </c>
      <c r="N14" s="76">
        <v>5.0999999999999997E-2</v>
      </c>
      <c r="O14" s="76">
        <v>5.3999999999999999E-2</v>
      </c>
      <c r="P14" s="76">
        <v>5.0999999999999997E-2</v>
      </c>
      <c r="Q14" s="76">
        <v>5.0999999999999997E-2</v>
      </c>
      <c r="R14" s="76">
        <v>5.2999999999999999E-2</v>
      </c>
      <c r="S14" s="76">
        <v>5.2999999999999999E-2</v>
      </c>
      <c r="T14" s="76">
        <v>6.2E-2</v>
      </c>
      <c r="U14" s="76">
        <v>5.3999999999999999E-2</v>
      </c>
      <c r="V14" s="76">
        <v>5.8000000000000003E-2</v>
      </c>
      <c r="W14" s="76">
        <v>5.8000000000000003E-2</v>
      </c>
      <c r="X14" s="76">
        <v>0.06</v>
      </c>
      <c r="Y14" s="76">
        <v>6.0999999999999999E-2</v>
      </c>
      <c r="Z14" s="76">
        <v>5.7000000000000002E-2</v>
      </c>
      <c r="AA14" s="76">
        <v>6.8000000000000005E-2</v>
      </c>
      <c r="AB14" s="76">
        <v>5.8000000000000003E-2</v>
      </c>
      <c r="AC14" s="76">
        <v>5.8000000000000003E-2</v>
      </c>
      <c r="AD14" s="76">
        <v>5.7000000000000002E-2</v>
      </c>
      <c r="AE14" s="76">
        <v>6.0999999999999999E-2</v>
      </c>
      <c r="AF14" s="76">
        <v>5.8000000000000003E-2</v>
      </c>
      <c r="AG14" s="76">
        <v>5.3999999999999999E-2</v>
      </c>
      <c r="AH14" s="76"/>
      <c r="AI14" s="76">
        <v>1.7030000000000005</v>
      </c>
      <c r="AJ14" s="98">
        <v>5.4935483870967756E-2</v>
      </c>
      <c r="AK14" s="76"/>
      <c r="AL14" s="76">
        <v>4.8000000000000001E-2</v>
      </c>
      <c r="AM14" s="76">
        <v>6.8000000000000005E-2</v>
      </c>
    </row>
    <row r="15" spans="1:39" x14ac:dyDescent="0.25">
      <c r="A15" s="91"/>
      <c r="B15" s="95">
        <v>0.5</v>
      </c>
      <c r="C15" s="76">
        <v>4.8000000000000001E-2</v>
      </c>
      <c r="D15" s="76">
        <v>5.6000000000000001E-2</v>
      </c>
      <c r="E15" s="76">
        <v>5.6000000000000001E-2</v>
      </c>
      <c r="F15" s="76">
        <v>5.0999999999999997E-2</v>
      </c>
      <c r="G15" s="76">
        <v>5.0999999999999997E-2</v>
      </c>
      <c r="H15" s="76">
        <v>4.9000000000000002E-2</v>
      </c>
      <c r="I15" s="76">
        <v>0.05</v>
      </c>
      <c r="J15" s="76">
        <v>5.1999999999999998E-2</v>
      </c>
      <c r="K15" s="76">
        <v>5.8000000000000003E-2</v>
      </c>
      <c r="L15" s="76">
        <v>5.0999999999999997E-2</v>
      </c>
      <c r="M15" s="76">
        <v>5.0999999999999997E-2</v>
      </c>
      <c r="N15" s="76">
        <v>5.0999999999999997E-2</v>
      </c>
      <c r="O15" s="76">
        <v>5.3999999999999999E-2</v>
      </c>
      <c r="P15" s="76">
        <v>5.3999999999999999E-2</v>
      </c>
      <c r="Q15" s="76">
        <v>5.0999999999999997E-2</v>
      </c>
      <c r="R15" s="76">
        <v>5.1999999999999998E-2</v>
      </c>
      <c r="S15" s="76">
        <v>5.6000000000000001E-2</v>
      </c>
      <c r="T15" s="76">
        <v>6.0999999999999999E-2</v>
      </c>
      <c r="U15" s="76">
        <v>6.3E-2</v>
      </c>
      <c r="V15" s="76">
        <v>6.5000000000000002E-2</v>
      </c>
      <c r="W15" s="76">
        <v>5.2999999999999999E-2</v>
      </c>
      <c r="X15" s="76">
        <v>5.1999999999999998E-2</v>
      </c>
      <c r="Y15" s="76">
        <v>5.8999999999999997E-2</v>
      </c>
      <c r="Z15" s="76">
        <v>5.8999999999999997E-2</v>
      </c>
      <c r="AA15" s="76">
        <v>5.6000000000000001E-2</v>
      </c>
      <c r="AB15" s="76">
        <v>6.2E-2</v>
      </c>
      <c r="AC15" s="76">
        <v>5.5E-2</v>
      </c>
      <c r="AD15" s="76">
        <v>5.7000000000000002E-2</v>
      </c>
      <c r="AE15" s="76">
        <v>5.6000000000000001E-2</v>
      </c>
      <c r="AF15" s="76">
        <v>5.2999999999999999E-2</v>
      </c>
      <c r="AG15" s="76">
        <v>5.3999999999999999E-2</v>
      </c>
      <c r="AH15" s="76"/>
      <c r="AI15" s="76">
        <v>1.6960000000000002</v>
      </c>
      <c r="AJ15" s="98">
        <v>5.4709677419354848E-2</v>
      </c>
      <c r="AK15" s="76"/>
      <c r="AL15" s="76">
        <v>4.8000000000000001E-2</v>
      </c>
      <c r="AM15" s="76">
        <v>6.5000000000000002E-2</v>
      </c>
    </row>
    <row r="16" spans="1:39" x14ac:dyDescent="0.25">
      <c r="A16" s="91"/>
      <c r="B16" s="95">
        <v>0.54166666666666696</v>
      </c>
      <c r="C16" s="76">
        <v>0.05</v>
      </c>
      <c r="D16" s="76">
        <v>0.06</v>
      </c>
      <c r="E16" s="76">
        <v>5.3999999999999999E-2</v>
      </c>
      <c r="F16" s="76">
        <v>0.05</v>
      </c>
      <c r="G16" s="76">
        <v>5.0999999999999997E-2</v>
      </c>
      <c r="H16" s="76">
        <v>5.0999999999999997E-2</v>
      </c>
      <c r="I16" s="76">
        <v>4.7E-2</v>
      </c>
      <c r="J16" s="76">
        <v>5.0999999999999997E-2</v>
      </c>
      <c r="K16" s="76">
        <v>5.3999999999999999E-2</v>
      </c>
      <c r="L16" s="76">
        <v>5.0999999999999997E-2</v>
      </c>
      <c r="M16" s="76">
        <v>0.05</v>
      </c>
      <c r="N16" s="76">
        <v>5.1999999999999998E-2</v>
      </c>
      <c r="O16" s="76">
        <v>5.3999999999999999E-2</v>
      </c>
      <c r="P16" s="76">
        <v>5.2999999999999999E-2</v>
      </c>
      <c r="Q16" s="76">
        <v>5.5E-2</v>
      </c>
      <c r="R16" s="76">
        <v>5.1999999999999998E-2</v>
      </c>
      <c r="S16" s="76">
        <v>5.5E-2</v>
      </c>
      <c r="T16" s="76">
        <v>5.5E-2</v>
      </c>
      <c r="U16" s="76">
        <v>5.7000000000000002E-2</v>
      </c>
      <c r="V16" s="76">
        <v>5.7000000000000002E-2</v>
      </c>
      <c r="W16" s="76">
        <v>0.05</v>
      </c>
      <c r="X16" s="76">
        <v>5.2999999999999999E-2</v>
      </c>
      <c r="Y16" s="76">
        <v>5.2999999999999999E-2</v>
      </c>
      <c r="Z16" s="76">
        <v>5.6000000000000001E-2</v>
      </c>
      <c r="AA16" s="76">
        <v>5.7000000000000002E-2</v>
      </c>
      <c r="AB16" s="76">
        <v>0.06</v>
      </c>
      <c r="AC16" s="76">
        <v>5.3999999999999999E-2</v>
      </c>
      <c r="AD16" s="76">
        <v>5.8999999999999997E-2</v>
      </c>
      <c r="AE16" s="76">
        <v>5.1999999999999998E-2</v>
      </c>
      <c r="AF16" s="76">
        <v>5.5E-2</v>
      </c>
      <c r="AG16" s="76">
        <v>5.1999999999999998E-2</v>
      </c>
      <c r="AH16" s="76"/>
      <c r="AI16" s="76">
        <v>1.6600000000000004</v>
      </c>
      <c r="AJ16" s="98">
        <v>5.3548387096774203E-2</v>
      </c>
      <c r="AK16" s="76"/>
      <c r="AL16" s="76">
        <v>4.7E-2</v>
      </c>
      <c r="AM16" s="76">
        <v>0.06</v>
      </c>
    </row>
    <row r="17" spans="1:39" x14ac:dyDescent="0.25">
      <c r="A17" s="91"/>
      <c r="B17" s="95">
        <v>0.58333333333333304</v>
      </c>
      <c r="C17" s="76">
        <v>4.9000000000000002E-2</v>
      </c>
      <c r="D17" s="76">
        <v>5.5E-2</v>
      </c>
      <c r="E17" s="76">
        <v>5.2999999999999999E-2</v>
      </c>
      <c r="F17" s="76">
        <v>5.0999999999999997E-2</v>
      </c>
      <c r="G17" s="76">
        <v>5.2999999999999999E-2</v>
      </c>
      <c r="H17" s="76">
        <v>0.05</v>
      </c>
      <c r="I17" s="76">
        <v>0.05</v>
      </c>
      <c r="J17" s="76">
        <v>0.05</v>
      </c>
      <c r="K17" s="76">
        <v>0.05</v>
      </c>
      <c r="L17" s="76">
        <v>5.1999999999999998E-2</v>
      </c>
      <c r="M17" s="76">
        <v>5.0999999999999997E-2</v>
      </c>
      <c r="N17" s="76">
        <v>5.2999999999999999E-2</v>
      </c>
      <c r="O17" s="76">
        <v>5.1999999999999998E-2</v>
      </c>
      <c r="P17" s="76">
        <v>5.2999999999999999E-2</v>
      </c>
      <c r="Q17" s="76">
        <v>5.2999999999999999E-2</v>
      </c>
      <c r="R17" s="76">
        <v>5.1999999999999998E-2</v>
      </c>
      <c r="S17" s="76">
        <v>5.3999999999999999E-2</v>
      </c>
      <c r="T17" s="76">
        <v>5.3999999999999999E-2</v>
      </c>
      <c r="U17" s="76">
        <v>0.05</v>
      </c>
      <c r="V17" s="76">
        <v>5.1999999999999998E-2</v>
      </c>
      <c r="W17" s="76">
        <v>5.1999999999999998E-2</v>
      </c>
      <c r="X17" s="76">
        <v>5.8000000000000003E-2</v>
      </c>
      <c r="Y17" s="76">
        <v>5.1999999999999998E-2</v>
      </c>
      <c r="Z17" s="76">
        <v>5.7000000000000002E-2</v>
      </c>
      <c r="AA17" s="76">
        <v>5.6000000000000001E-2</v>
      </c>
      <c r="AB17" s="76">
        <v>5.3999999999999999E-2</v>
      </c>
      <c r="AC17" s="76">
        <v>5.6000000000000001E-2</v>
      </c>
      <c r="AD17" s="76">
        <v>5.3999999999999999E-2</v>
      </c>
      <c r="AE17" s="76">
        <v>5.5E-2</v>
      </c>
      <c r="AF17" s="76">
        <v>5.2999999999999999E-2</v>
      </c>
      <c r="AG17" s="76">
        <v>5.2999999999999999E-2</v>
      </c>
      <c r="AH17" s="76"/>
      <c r="AI17" s="76">
        <v>1.6370000000000005</v>
      </c>
      <c r="AJ17" s="98">
        <v>5.2806451612903239E-2</v>
      </c>
      <c r="AK17" s="76"/>
      <c r="AL17" s="76">
        <v>4.9000000000000002E-2</v>
      </c>
      <c r="AM17" s="76">
        <v>5.8000000000000003E-2</v>
      </c>
    </row>
    <row r="18" spans="1:39" x14ac:dyDescent="0.25">
      <c r="A18" s="91"/>
      <c r="B18" s="95">
        <v>0.625</v>
      </c>
      <c r="C18" s="76">
        <v>6.4000000000000001E-2</v>
      </c>
      <c r="D18" s="76">
        <v>6.6000000000000003E-2</v>
      </c>
      <c r="E18" s="76">
        <v>6.6000000000000003E-2</v>
      </c>
      <c r="F18" s="76">
        <v>5.8000000000000003E-2</v>
      </c>
      <c r="G18" s="76">
        <v>6.5000000000000002E-2</v>
      </c>
      <c r="H18" s="76">
        <v>6.5000000000000002E-2</v>
      </c>
      <c r="I18" s="76">
        <v>6.2E-2</v>
      </c>
      <c r="J18" s="76">
        <v>5.8999999999999997E-2</v>
      </c>
      <c r="K18" s="76">
        <v>6.0999999999999999E-2</v>
      </c>
      <c r="L18" s="76">
        <v>5.7000000000000002E-2</v>
      </c>
      <c r="M18" s="76">
        <v>5.8000000000000003E-2</v>
      </c>
      <c r="N18" s="76">
        <v>5.8000000000000003E-2</v>
      </c>
      <c r="O18" s="76">
        <v>5.7000000000000002E-2</v>
      </c>
      <c r="P18" s="76">
        <v>5.8000000000000003E-2</v>
      </c>
      <c r="Q18" s="76">
        <v>5.8000000000000003E-2</v>
      </c>
      <c r="R18" s="76">
        <v>5.3999999999999999E-2</v>
      </c>
      <c r="S18" s="76">
        <v>5.2999999999999999E-2</v>
      </c>
      <c r="T18" s="76">
        <v>5.5E-2</v>
      </c>
      <c r="U18" s="76">
        <v>5.0999999999999997E-2</v>
      </c>
      <c r="V18" s="76">
        <v>5.3999999999999999E-2</v>
      </c>
      <c r="W18" s="76">
        <v>5.2999999999999999E-2</v>
      </c>
      <c r="X18" s="76">
        <v>5.3999999999999999E-2</v>
      </c>
      <c r="Y18" s="76">
        <v>5.1999999999999998E-2</v>
      </c>
      <c r="Z18" s="76">
        <v>5.8000000000000003E-2</v>
      </c>
      <c r="AA18" s="76">
        <v>5.5E-2</v>
      </c>
      <c r="AB18" s="76">
        <v>5.2999999999999999E-2</v>
      </c>
      <c r="AC18" s="76">
        <v>5.2999999999999999E-2</v>
      </c>
      <c r="AD18" s="76">
        <v>5.3999999999999999E-2</v>
      </c>
      <c r="AE18" s="76">
        <v>5.7000000000000002E-2</v>
      </c>
      <c r="AF18" s="76">
        <v>5.1999999999999998E-2</v>
      </c>
      <c r="AG18" s="76">
        <v>5.0999999999999997E-2</v>
      </c>
      <c r="AH18" s="76"/>
      <c r="AI18" s="76">
        <v>1.7710000000000001</v>
      </c>
      <c r="AJ18" s="98">
        <v>5.7129032258064517E-2</v>
      </c>
      <c r="AK18" s="76"/>
      <c r="AL18" s="76">
        <v>5.0999999999999997E-2</v>
      </c>
      <c r="AM18" s="76">
        <v>6.6000000000000003E-2</v>
      </c>
    </row>
    <row r="19" spans="1:39" x14ac:dyDescent="0.25">
      <c r="A19" s="91"/>
      <c r="B19" s="95">
        <v>0.66666666666666696</v>
      </c>
      <c r="C19" s="76">
        <v>2.8650000000000002</v>
      </c>
      <c r="D19" s="76">
        <v>2.7309999999999999</v>
      </c>
      <c r="E19" s="76">
        <v>2.669</v>
      </c>
      <c r="F19" s="76">
        <v>1.845</v>
      </c>
      <c r="G19" s="76">
        <v>2.512</v>
      </c>
      <c r="H19" s="76">
        <v>2.8140000000000001</v>
      </c>
      <c r="I19" s="76">
        <v>2.2629999999999999</v>
      </c>
      <c r="J19" s="76">
        <v>2.1739999999999999</v>
      </c>
      <c r="K19" s="76">
        <v>2.0779999999999998</v>
      </c>
      <c r="L19" s="76">
        <v>2.0030000000000001</v>
      </c>
      <c r="M19" s="76">
        <v>1.845</v>
      </c>
      <c r="N19" s="76">
        <v>1.7689999999999999</v>
      </c>
      <c r="O19" s="76">
        <v>1.6819999999999999</v>
      </c>
      <c r="P19" s="76">
        <v>1.5269999999999999</v>
      </c>
      <c r="Q19" s="76">
        <v>1.4419999999999999</v>
      </c>
      <c r="R19" s="76">
        <v>1.363</v>
      </c>
      <c r="S19" s="76">
        <v>1.2</v>
      </c>
      <c r="T19" s="76">
        <v>1.131</v>
      </c>
      <c r="U19" s="76">
        <v>1.0409999999999999</v>
      </c>
      <c r="V19" s="76">
        <v>0.88700000000000001</v>
      </c>
      <c r="W19" s="76">
        <v>0.79500000000000004</v>
      </c>
      <c r="X19" s="76">
        <v>0.64800000000000002</v>
      </c>
      <c r="Y19" s="76">
        <v>0.55100000000000005</v>
      </c>
      <c r="Z19" s="76">
        <v>0.42</v>
      </c>
      <c r="AA19" s="76">
        <v>0.25700000000000001</v>
      </c>
      <c r="AB19" s="76">
        <v>0.23200000000000001</v>
      </c>
      <c r="AC19" s="76">
        <v>0.17599999999999999</v>
      </c>
      <c r="AD19" s="76">
        <v>0.11</v>
      </c>
      <c r="AE19" s="76">
        <v>0.108</v>
      </c>
      <c r="AF19" s="76">
        <v>9.5000000000000001E-2</v>
      </c>
      <c r="AG19" s="76">
        <v>9.4E-2</v>
      </c>
      <c r="AH19" s="76"/>
      <c r="AI19" s="76">
        <v>41.326999999999998</v>
      </c>
      <c r="AJ19" s="98">
        <v>1.3331290322580645</v>
      </c>
      <c r="AK19" s="76"/>
      <c r="AL19" s="76">
        <v>9.4E-2</v>
      </c>
      <c r="AM19" s="76">
        <v>2.8650000000000002</v>
      </c>
    </row>
    <row r="20" spans="1:39" x14ac:dyDescent="0.25">
      <c r="A20" s="91"/>
      <c r="B20" s="95">
        <v>0.70833333333333304</v>
      </c>
      <c r="C20" s="76">
        <v>4.9720000000000004</v>
      </c>
      <c r="D20" s="76">
        <v>4.9240000000000004</v>
      </c>
      <c r="E20" s="76">
        <v>4.9630000000000001</v>
      </c>
      <c r="F20" s="76">
        <v>4.8680000000000003</v>
      </c>
      <c r="G20" s="76">
        <v>4.968</v>
      </c>
      <c r="H20" s="76">
        <v>4.9729999999999999</v>
      </c>
      <c r="I20" s="76">
        <v>4.9370000000000003</v>
      </c>
      <c r="J20" s="76">
        <v>4.8940000000000001</v>
      </c>
      <c r="K20" s="76">
        <v>4.8970000000000002</v>
      </c>
      <c r="L20" s="76">
        <v>4.8869999999999996</v>
      </c>
      <c r="M20" s="76">
        <v>4.8680000000000003</v>
      </c>
      <c r="N20" s="76">
        <v>4.8659999999999997</v>
      </c>
      <c r="O20" s="76">
        <v>4.8730000000000002</v>
      </c>
      <c r="P20" s="76">
        <v>4.8940000000000001</v>
      </c>
      <c r="Q20" s="76">
        <v>4.8620000000000001</v>
      </c>
      <c r="R20" s="76">
        <v>4.8570000000000002</v>
      </c>
      <c r="S20" s="76">
        <v>4.8579999999999997</v>
      </c>
      <c r="T20" s="76">
        <v>4.8739999999999997</v>
      </c>
      <c r="U20" s="76">
        <v>4.8609999999999998</v>
      </c>
      <c r="V20" s="76">
        <v>4.8600000000000003</v>
      </c>
      <c r="W20" s="76">
        <v>4.9039999999999999</v>
      </c>
      <c r="X20" s="76">
        <v>4.92</v>
      </c>
      <c r="Y20" s="76">
        <v>4.8860000000000001</v>
      </c>
      <c r="Z20" s="76">
        <v>4.9009999999999998</v>
      </c>
      <c r="AA20" s="76">
        <v>4.8639999999999999</v>
      </c>
      <c r="AB20" s="76">
        <v>4.8540000000000001</v>
      </c>
      <c r="AC20" s="76">
        <v>4.8040000000000003</v>
      </c>
      <c r="AD20" s="76">
        <v>4.6139999999999999</v>
      </c>
      <c r="AE20" s="76">
        <v>4.5869999999999997</v>
      </c>
      <c r="AF20" s="76">
        <v>4.4710000000000001</v>
      </c>
      <c r="AG20" s="76">
        <v>4.3339999999999996</v>
      </c>
      <c r="AH20" s="76"/>
      <c r="AI20" s="76">
        <v>150.095</v>
      </c>
      <c r="AJ20" s="98">
        <v>4.8417741935483871</v>
      </c>
      <c r="AK20" s="76"/>
      <c r="AL20" s="76">
        <v>4.3339999999999996</v>
      </c>
      <c r="AM20" s="76">
        <v>4.9729999999999999</v>
      </c>
    </row>
    <row r="21" spans="1:39" x14ac:dyDescent="0.25">
      <c r="A21" s="91"/>
      <c r="B21" s="95">
        <v>0.75</v>
      </c>
      <c r="C21" s="76">
        <v>4.9870000000000001</v>
      </c>
      <c r="D21" s="76">
        <v>4.9610000000000003</v>
      </c>
      <c r="E21" s="76">
        <v>4.9930000000000003</v>
      </c>
      <c r="F21" s="76">
        <v>4.9009999999999998</v>
      </c>
      <c r="G21" s="76">
        <v>4.9880000000000004</v>
      </c>
      <c r="H21" s="76">
        <v>4.9880000000000004</v>
      </c>
      <c r="I21" s="76">
        <v>4.96</v>
      </c>
      <c r="J21" s="76">
        <v>4.9020000000000001</v>
      </c>
      <c r="K21" s="76">
        <v>4.9249999999999998</v>
      </c>
      <c r="L21" s="76">
        <v>4.9139999999999997</v>
      </c>
      <c r="M21" s="76">
        <v>4.9009999999999998</v>
      </c>
      <c r="N21" s="76">
        <v>4.891</v>
      </c>
      <c r="O21" s="76">
        <v>4.9139999999999997</v>
      </c>
      <c r="P21" s="76">
        <v>4.9470000000000001</v>
      </c>
      <c r="Q21" s="76">
        <v>4.9130000000000003</v>
      </c>
      <c r="R21" s="76">
        <v>4.88</v>
      </c>
      <c r="S21" s="76">
        <v>4.8860000000000001</v>
      </c>
      <c r="T21" s="76">
        <v>4.9080000000000004</v>
      </c>
      <c r="U21" s="76">
        <v>4.8959999999999999</v>
      </c>
      <c r="V21" s="76">
        <v>4.8739999999999997</v>
      </c>
      <c r="W21" s="76">
        <v>4.9139999999999997</v>
      </c>
      <c r="X21" s="76">
        <v>4.9329999999999998</v>
      </c>
      <c r="Y21" s="76">
        <v>4.9119999999999999</v>
      </c>
      <c r="Z21" s="76">
        <v>4.9420000000000002</v>
      </c>
      <c r="AA21" s="76">
        <v>4.93</v>
      </c>
      <c r="AB21" s="76">
        <v>4.944</v>
      </c>
      <c r="AC21" s="76">
        <v>4.9249999999999998</v>
      </c>
      <c r="AD21" s="76">
        <v>4.92</v>
      </c>
      <c r="AE21" s="76">
        <v>4.8849999999999998</v>
      </c>
      <c r="AF21" s="76">
        <v>4.9290000000000003</v>
      </c>
      <c r="AG21" s="76">
        <v>4.9370000000000003</v>
      </c>
      <c r="AH21" s="76"/>
      <c r="AI21" s="76">
        <v>152.69999999999999</v>
      </c>
      <c r="AJ21" s="98">
        <v>4.9258064516129032</v>
      </c>
      <c r="AK21" s="76"/>
      <c r="AL21" s="76">
        <v>4.8739999999999997</v>
      </c>
      <c r="AM21" s="76">
        <v>4.9930000000000003</v>
      </c>
    </row>
    <row r="22" spans="1:39" x14ac:dyDescent="0.25">
      <c r="A22" s="91"/>
      <c r="B22" s="95">
        <v>0.79166666666666696</v>
      </c>
      <c r="C22" s="76">
        <v>4.9870000000000001</v>
      </c>
      <c r="D22" s="76">
        <v>4.9740000000000002</v>
      </c>
      <c r="E22" s="76">
        <v>5.0060000000000002</v>
      </c>
      <c r="F22" s="76">
        <v>4.8979999999999997</v>
      </c>
      <c r="G22" s="76">
        <v>4.9950000000000001</v>
      </c>
      <c r="H22" s="76">
        <v>4.9880000000000004</v>
      </c>
      <c r="I22" s="76">
        <v>4.9560000000000004</v>
      </c>
      <c r="J22" s="76">
        <v>4.9119999999999999</v>
      </c>
      <c r="K22" s="76">
        <v>4.9180000000000001</v>
      </c>
      <c r="L22" s="76">
        <v>4.9290000000000003</v>
      </c>
      <c r="M22" s="76">
        <v>4.8979999999999997</v>
      </c>
      <c r="N22" s="76">
        <v>4.899</v>
      </c>
      <c r="O22" s="76">
        <v>4.931</v>
      </c>
      <c r="P22" s="76">
        <v>4.944</v>
      </c>
      <c r="Q22" s="76">
        <v>4.9269999999999996</v>
      </c>
      <c r="R22" s="76">
        <v>4.8959999999999999</v>
      </c>
      <c r="S22" s="76">
        <v>4.8890000000000002</v>
      </c>
      <c r="T22" s="76">
        <v>4.9180000000000001</v>
      </c>
      <c r="U22" s="76">
        <v>4.9130000000000003</v>
      </c>
      <c r="V22" s="76">
        <v>4.9020000000000001</v>
      </c>
      <c r="W22" s="76">
        <v>4.91</v>
      </c>
      <c r="X22" s="76">
        <v>4.9429999999999996</v>
      </c>
      <c r="Y22" s="76">
        <v>4.8890000000000002</v>
      </c>
      <c r="Z22" s="76">
        <v>4.9219999999999997</v>
      </c>
      <c r="AA22" s="76">
        <v>4.9580000000000002</v>
      </c>
      <c r="AB22" s="76">
        <v>4.9619999999999997</v>
      </c>
      <c r="AC22" s="76">
        <v>4.9550000000000001</v>
      </c>
      <c r="AD22" s="76">
        <v>4.9390000000000001</v>
      </c>
      <c r="AE22" s="76">
        <v>4.8899999999999997</v>
      </c>
      <c r="AF22" s="76">
        <v>4.9429999999999996</v>
      </c>
      <c r="AG22" s="76">
        <v>4.952</v>
      </c>
      <c r="AH22" s="76"/>
      <c r="AI22" s="76">
        <v>152.94299999999998</v>
      </c>
      <c r="AJ22" s="98">
        <v>4.9336451612903218</v>
      </c>
      <c r="AK22" s="76"/>
      <c r="AL22" s="76">
        <v>4.8890000000000002</v>
      </c>
      <c r="AM22" s="76">
        <v>5.0060000000000002</v>
      </c>
    </row>
    <row r="23" spans="1:39" x14ac:dyDescent="0.25">
      <c r="A23" s="91"/>
      <c r="B23" s="95">
        <v>0.83333333333333304</v>
      </c>
      <c r="C23" s="76">
        <v>5.0060000000000002</v>
      </c>
      <c r="D23" s="76">
        <v>4.9710000000000001</v>
      </c>
      <c r="E23" s="76">
        <v>4.9880000000000004</v>
      </c>
      <c r="F23" s="76">
        <v>4.8970000000000002</v>
      </c>
      <c r="G23" s="76">
        <v>5.0010000000000003</v>
      </c>
      <c r="H23" s="76">
        <v>5.0060000000000002</v>
      </c>
      <c r="I23" s="76">
        <v>4.9320000000000004</v>
      </c>
      <c r="J23" s="76">
        <v>4.9219999999999997</v>
      </c>
      <c r="K23" s="76">
        <v>4.91</v>
      </c>
      <c r="L23" s="76">
        <v>4.9269999999999996</v>
      </c>
      <c r="M23" s="76">
        <v>4.8970000000000002</v>
      </c>
      <c r="N23" s="76">
        <v>4.9109999999999996</v>
      </c>
      <c r="O23" s="76">
        <v>4.95</v>
      </c>
      <c r="P23" s="76">
        <v>4.9320000000000004</v>
      </c>
      <c r="Q23" s="76">
        <v>4.9039999999999999</v>
      </c>
      <c r="R23" s="76">
        <v>4.9109999999999996</v>
      </c>
      <c r="S23" s="76">
        <v>4.9009999999999998</v>
      </c>
      <c r="T23" s="76">
        <v>4.9119999999999999</v>
      </c>
      <c r="U23" s="76">
        <v>4.9029999999999996</v>
      </c>
      <c r="V23" s="76">
        <v>4.9059999999999997</v>
      </c>
      <c r="W23" s="76">
        <v>4.9130000000000003</v>
      </c>
      <c r="X23" s="76">
        <v>4.9690000000000003</v>
      </c>
      <c r="Y23" s="76">
        <v>4.8959999999999999</v>
      </c>
      <c r="Z23" s="76">
        <v>4.915</v>
      </c>
      <c r="AA23" s="76">
        <v>4.9329999999999998</v>
      </c>
      <c r="AB23" s="76">
        <v>4.9560000000000004</v>
      </c>
      <c r="AC23" s="76">
        <v>4.9610000000000003</v>
      </c>
      <c r="AD23" s="76">
        <v>4.9359999999999999</v>
      </c>
      <c r="AE23" s="76">
        <v>4.9189999999999996</v>
      </c>
      <c r="AF23" s="76">
        <v>4.9630000000000001</v>
      </c>
      <c r="AG23" s="76">
        <v>4.9550000000000001</v>
      </c>
      <c r="AH23" s="76"/>
      <c r="AI23" s="76">
        <v>153.00300000000004</v>
      </c>
      <c r="AJ23" s="98">
        <v>4.9355806451612914</v>
      </c>
      <c r="AK23" s="76"/>
      <c r="AL23" s="76">
        <v>4.8959999999999999</v>
      </c>
      <c r="AM23" s="76">
        <v>5.0060000000000002</v>
      </c>
    </row>
    <row r="24" spans="1:39" x14ac:dyDescent="0.25">
      <c r="A24" s="91"/>
      <c r="B24" s="95">
        <v>0.875</v>
      </c>
      <c r="C24" s="76">
        <v>5.0049999999999999</v>
      </c>
      <c r="D24" s="76">
        <v>4.9320000000000004</v>
      </c>
      <c r="E24" s="76">
        <v>4.9569999999999999</v>
      </c>
      <c r="F24" s="76">
        <v>4.8639999999999999</v>
      </c>
      <c r="G24" s="76">
        <v>4.9749999999999996</v>
      </c>
      <c r="H24" s="76">
        <v>5.0049999999999999</v>
      </c>
      <c r="I24" s="76">
        <v>4.9080000000000004</v>
      </c>
      <c r="J24" s="76">
        <v>4.867</v>
      </c>
      <c r="K24" s="76">
        <v>4.8819999999999997</v>
      </c>
      <c r="L24" s="76">
        <v>4.8819999999999997</v>
      </c>
      <c r="M24" s="76">
        <v>4.8639999999999999</v>
      </c>
      <c r="N24" s="76">
        <v>4.883</v>
      </c>
      <c r="O24" s="76">
        <v>4.9050000000000002</v>
      </c>
      <c r="P24" s="76">
        <v>4.8780000000000001</v>
      </c>
      <c r="Q24" s="76">
        <v>4.87</v>
      </c>
      <c r="R24" s="76">
        <v>4.8929999999999998</v>
      </c>
      <c r="S24" s="76">
        <v>4.8739999999999997</v>
      </c>
      <c r="T24" s="76">
        <v>4.9020000000000001</v>
      </c>
      <c r="U24" s="76">
        <v>4.8879999999999999</v>
      </c>
      <c r="V24" s="76">
        <v>4.8739999999999997</v>
      </c>
      <c r="W24" s="76">
        <v>4.8630000000000004</v>
      </c>
      <c r="X24" s="76">
        <v>4.8899999999999997</v>
      </c>
      <c r="Y24" s="76">
        <v>4.8840000000000003</v>
      </c>
      <c r="Z24" s="76">
        <v>4.9130000000000003</v>
      </c>
      <c r="AA24" s="76">
        <v>4.9260000000000002</v>
      </c>
      <c r="AB24" s="76">
        <v>4.9260000000000002</v>
      </c>
      <c r="AC24" s="76">
        <v>4.95</v>
      </c>
      <c r="AD24" s="76">
        <v>4.9080000000000004</v>
      </c>
      <c r="AE24" s="76">
        <v>4.9089999999999998</v>
      </c>
      <c r="AF24" s="76">
        <v>4.9219999999999997</v>
      </c>
      <c r="AG24" s="76">
        <v>4.8959999999999999</v>
      </c>
      <c r="AH24" s="76"/>
      <c r="AI24" s="76">
        <v>152.09499999999994</v>
      </c>
      <c r="AJ24" s="98">
        <v>4.9062903225806433</v>
      </c>
      <c r="AK24" s="76"/>
      <c r="AL24" s="76">
        <v>4.8630000000000004</v>
      </c>
      <c r="AM24" s="76">
        <v>5.0049999999999999</v>
      </c>
    </row>
    <row r="25" spans="1:39" x14ac:dyDescent="0.25">
      <c r="A25" s="91"/>
      <c r="B25" s="95">
        <v>0.91666666666666696</v>
      </c>
      <c r="C25" s="76">
        <v>4.9729999999999999</v>
      </c>
      <c r="D25" s="76">
        <v>4.9749999999999996</v>
      </c>
      <c r="E25" s="76">
        <v>4.9589999999999996</v>
      </c>
      <c r="F25" s="76">
        <v>4.8959999999999999</v>
      </c>
      <c r="G25" s="76">
        <v>4.9630000000000001</v>
      </c>
      <c r="H25" s="76">
        <v>4.9729999999999999</v>
      </c>
      <c r="I25" s="76">
        <v>4.8940000000000001</v>
      </c>
      <c r="J25" s="76">
        <v>4.8689999999999998</v>
      </c>
      <c r="K25" s="76">
        <v>4.9130000000000003</v>
      </c>
      <c r="L25" s="76">
        <v>4.8949999999999996</v>
      </c>
      <c r="M25" s="76">
        <v>4.8959999999999999</v>
      </c>
      <c r="N25" s="76">
        <v>4.8920000000000003</v>
      </c>
      <c r="O25" s="76">
        <v>4.8940000000000001</v>
      </c>
      <c r="P25" s="76">
        <v>4.8899999999999997</v>
      </c>
      <c r="Q25" s="76">
        <v>4.8739999999999997</v>
      </c>
      <c r="R25" s="76">
        <v>4.8769999999999998</v>
      </c>
      <c r="S25" s="76">
        <v>4.9130000000000003</v>
      </c>
      <c r="T25" s="76">
        <v>4.8860000000000001</v>
      </c>
      <c r="U25" s="76">
        <v>4.8769999999999998</v>
      </c>
      <c r="V25" s="76">
        <v>4.9080000000000004</v>
      </c>
      <c r="W25" s="76">
        <v>4.8819999999999997</v>
      </c>
      <c r="X25" s="76">
        <v>4.9029999999999996</v>
      </c>
      <c r="Y25" s="76">
        <v>4.9109999999999996</v>
      </c>
      <c r="Z25" s="76">
        <v>4.9180000000000001</v>
      </c>
      <c r="AA25" s="76">
        <v>4.9649999999999999</v>
      </c>
      <c r="AB25" s="76">
        <v>4.931</v>
      </c>
      <c r="AC25" s="76">
        <v>4.9400000000000004</v>
      </c>
      <c r="AD25" s="76">
        <v>4.875</v>
      </c>
      <c r="AE25" s="76">
        <v>4.8979999999999997</v>
      </c>
      <c r="AF25" s="76">
        <v>4.9370000000000003</v>
      </c>
      <c r="AG25" s="76">
        <v>4.8860000000000001</v>
      </c>
      <c r="AH25" s="76"/>
      <c r="AI25" s="76">
        <v>152.26300000000001</v>
      </c>
      <c r="AJ25" s="98">
        <v>4.9117096774193554</v>
      </c>
      <c r="AK25" s="76"/>
      <c r="AL25" s="76">
        <v>4.8689999999999998</v>
      </c>
      <c r="AM25" s="76">
        <v>4.9749999999999996</v>
      </c>
    </row>
    <row r="26" spans="1:39" x14ac:dyDescent="0.25">
      <c r="A26" s="91"/>
      <c r="B26" s="95">
        <v>0.95833333333333304</v>
      </c>
      <c r="C26" s="76">
        <v>4.9619999999999997</v>
      </c>
      <c r="D26" s="76">
        <v>4.9790000000000001</v>
      </c>
      <c r="E26" s="76">
        <v>4.9740000000000002</v>
      </c>
      <c r="F26" s="76">
        <v>4.9039999999999999</v>
      </c>
      <c r="G26" s="76">
        <v>4.9400000000000004</v>
      </c>
      <c r="H26" s="76">
        <v>4.9619999999999997</v>
      </c>
      <c r="I26" s="76">
        <v>4.8860000000000001</v>
      </c>
      <c r="J26" s="76">
        <v>4.7590000000000003</v>
      </c>
      <c r="K26" s="76">
        <v>4.9039999999999999</v>
      </c>
      <c r="L26" s="76">
        <v>4.883</v>
      </c>
      <c r="M26" s="76">
        <v>4.9039999999999999</v>
      </c>
      <c r="N26" s="76">
        <v>4.8659999999999997</v>
      </c>
      <c r="O26" s="76">
        <v>4.83</v>
      </c>
      <c r="P26" s="76">
        <v>4.8650000000000002</v>
      </c>
      <c r="Q26" s="76">
        <v>4.8639999999999999</v>
      </c>
      <c r="R26" s="76">
        <v>4.8849999999999998</v>
      </c>
      <c r="S26" s="76">
        <v>4.9379999999999997</v>
      </c>
      <c r="T26" s="76">
        <v>4.88</v>
      </c>
      <c r="U26" s="76">
        <v>4.9000000000000004</v>
      </c>
      <c r="V26" s="76">
        <v>4.9260000000000002</v>
      </c>
      <c r="W26" s="76">
        <v>4.8460000000000001</v>
      </c>
      <c r="X26" s="76">
        <v>4.8719999999999999</v>
      </c>
      <c r="Y26" s="76">
        <v>4.8899999999999997</v>
      </c>
      <c r="Z26" s="76">
        <v>4.8929999999999998</v>
      </c>
      <c r="AA26" s="76">
        <v>4.9400000000000004</v>
      </c>
      <c r="AB26" s="76">
        <v>4.9489999999999998</v>
      </c>
      <c r="AC26" s="76">
        <v>4.9470000000000001</v>
      </c>
      <c r="AD26" s="76">
        <v>4.8929999999999998</v>
      </c>
      <c r="AE26" s="76">
        <v>4.8840000000000003</v>
      </c>
      <c r="AF26" s="76">
        <v>4.9169999999999998</v>
      </c>
      <c r="AG26" s="76">
        <v>4.9039999999999999</v>
      </c>
      <c r="AH26" s="76"/>
      <c r="AI26" s="76">
        <v>151.946</v>
      </c>
      <c r="AJ26" s="98">
        <v>4.9014838709677422</v>
      </c>
      <c r="AK26" s="76"/>
      <c r="AL26" s="76">
        <v>4.7590000000000003</v>
      </c>
      <c r="AM26" s="76">
        <v>4.9790000000000001</v>
      </c>
    </row>
    <row r="27" spans="1:39" x14ac:dyDescent="0.25">
      <c r="A27" s="94" t="s">
        <v>92</v>
      </c>
      <c r="B27" s="95">
        <v>0</v>
      </c>
      <c r="C27" s="90">
        <v>4.9459999999999997</v>
      </c>
      <c r="D27" s="90">
        <v>4.9180000000000001</v>
      </c>
      <c r="E27" s="90">
        <v>4.9569999999999999</v>
      </c>
      <c r="F27" s="90">
        <v>4.9560000000000004</v>
      </c>
      <c r="G27" s="90">
        <v>4.9669999999999996</v>
      </c>
      <c r="H27" s="90">
        <v>4.9560000000000004</v>
      </c>
      <c r="I27" s="90">
        <v>4.9640000000000004</v>
      </c>
      <c r="J27" s="90">
        <v>4.8970000000000002</v>
      </c>
      <c r="K27" s="90">
        <v>4.9400000000000004</v>
      </c>
      <c r="L27" s="90">
        <v>4.9640000000000004</v>
      </c>
      <c r="M27" s="90">
        <v>4.9539999999999997</v>
      </c>
      <c r="N27" s="90">
        <v>4.9640000000000004</v>
      </c>
      <c r="O27" s="90">
        <v>4.9889999999999999</v>
      </c>
      <c r="P27" s="90">
        <v>4.9829999999999997</v>
      </c>
      <c r="Q27" s="90">
        <v>4.93</v>
      </c>
      <c r="R27" s="90">
        <v>4.9610000000000003</v>
      </c>
      <c r="S27" s="90">
        <v>4.976</v>
      </c>
      <c r="T27" s="90">
        <v>4.9859999999999998</v>
      </c>
      <c r="U27" s="90">
        <v>4.97</v>
      </c>
      <c r="V27" s="90">
        <v>4.9390000000000001</v>
      </c>
      <c r="W27" s="90">
        <v>4.9660000000000002</v>
      </c>
      <c r="X27" s="90">
        <v>4.9489999999999998</v>
      </c>
      <c r="Y27" s="90">
        <v>4.9660000000000002</v>
      </c>
      <c r="Z27" s="90">
        <v>4.9379999999999997</v>
      </c>
      <c r="AA27" s="90">
        <v>4.9829999999999997</v>
      </c>
      <c r="AB27" s="90">
        <v>4.9640000000000004</v>
      </c>
      <c r="AC27" s="90">
        <v>4.9770000000000003</v>
      </c>
      <c r="AD27" s="90">
        <v>4.9539999999999997</v>
      </c>
      <c r="AE27" s="90"/>
      <c r="AF27" s="90"/>
      <c r="AG27" s="90"/>
      <c r="AH27" s="90"/>
      <c r="AI27" s="90">
        <v>138.81399999999999</v>
      </c>
      <c r="AJ27" s="97">
        <v>4.957642857142857</v>
      </c>
      <c r="AK27" s="90"/>
      <c r="AL27" s="90">
        <v>4.8970000000000002</v>
      </c>
      <c r="AM27" s="90">
        <v>4.9889999999999999</v>
      </c>
    </row>
    <row r="28" spans="1:39" x14ac:dyDescent="0.25">
      <c r="A28" s="91"/>
      <c r="B28" s="95">
        <v>4.1666666666666664E-2</v>
      </c>
      <c r="C28" s="76">
        <v>4.96</v>
      </c>
      <c r="D28" s="76">
        <v>4.923</v>
      </c>
      <c r="E28" s="76">
        <v>4.9720000000000004</v>
      </c>
      <c r="F28" s="76">
        <v>4.9690000000000003</v>
      </c>
      <c r="G28" s="76">
        <v>4.9779999999999998</v>
      </c>
      <c r="H28" s="76">
        <v>4.9690000000000003</v>
      </c>
      <c r="I28" s="76">
        <v>4.9820000000000002</v>
      </c>
      <c r="J28" s="76">
        <v>4.8929999999999998</v>
      </c>
      <c r="K28" s="76">
        <v>4.9420000000000002</v>
      </c>
      <c r="L28" s="76">
        <v>4.9939999999999998</v>
      </c>
      <c r="M28" s="76">
        <v>4.9690000000000003</v>
      </c>
      <c r="N28" s="76">
        <v>4.9260000000000002</v>
      </c>
      <c r="O28" s="76">
        <v>4.9939999999999998</v>
      </c>
      <c r="P28" s="76">
        <v>4.9989999999999997</v>
      </c>
      <c r="Q28" s="76">
        <v>4.9390000000000001</v>
      </c>
      <c r="R28" s="76">
        <v>4.9720000000000004</v>
      </c>
      <c r="S28" s="76">
        <v>4.9660000000000002</v>
      </c>
      <c r="T28" s="76">
        <v>4.9809999999999999</v>
      </c>
      <c r="U28" s="76">
        <v>4.984</v>
      </c>
      <c r="V28" s="76">
        <v>4.9459999999999997</v>
      </c>
      <c r="W28" s="76">
        <v>4.9649999999999999</v>
      </c>
      <c r="X28" s="76">
        <v>4.9619999999999997</v>
      </c>
      <c r="Y28" s="76">
        <v>4.9820000000000002</v>
      </c>
      <c r="Z28" s="76">
        <v>4.9480000000000004</v>
      </c>
      <c r="AA28" s="76">
        <v>5.0149999999999997</v>
      </c>
      <c r="AB28" s="76">
        <v>4.9800000000000004</v>
      </c>
      <c r="AC28" s="76">
        <v>4.9829999999999997</v>
      </c>
      <c r="AD28" s="76">
        <v>4.9690000000000003</v>
      </c>
      <c r="AE28" s="76"/>
      <c r="AF28" s="76"/>
      <c r="AG28" s="76"/>
      <c r="AH28" s="76"/>
      <c r="AI28" s="76">
        <v>139.06199999999998</v>
      </c>
      <c r="AJ28" s="98">
        <v>4.966499999999999</v>
      </c>
      <c r="AK28" s="76"/>
      <c r="AL28" s="76">
        <v>4.8929999999999998</v>
      </c>
      <c r="AM28" s="76">
        <v>5.0149999999999997</v>
      </c>
    </row>
    <row r="29" spans="1:39" x14ac:dyDescent="0.25">
      <c r="A29" s="91"/>
      <c r="B29" s="95">
        <v>8.3333333333333329E-2</v>
      </c>
      <c r="C29" s="76">
        <v>4.9790000000000001</v>
      </c>
      <c r="D29" s="76">
        <v>4.9279999999999999</v>
      </c>
      <c r="E29" s="76">
        <v>4.9829999999999997</v>
      </c>
      <c r="F29" s="76">
        <v>4.9829999999999997</v>
      </c>
      <c r="G29" s="76">
        <v>4.9269999999999996</v>
      </c>
      <c r="H29" s="76">
        <v>4.9720000000000004</v>
      </c>
      <c r="I29" s="76">
        <v>4.992</v>
      </c>
      <c r="J29" s="76">
        <v>4.8899999999999997</v>
      </c>
      <c r="K29" s="76">
        <v>4.9489999999999998</v>
      </c>
      <c r="L29" s="76">
        <v>4.99</v>
      </c>
      <c r="M29" s="76">
        <v>4.9770000000000003</v>
      </c>
      <c r="N29" s="76">
        <v>4.9109999999999996</v>
      </c>
      <c r="O29" s="76">
        <v>4.9930000000000003</v>
      </c>
      <c r="P29" s="76">
        <v>4.9939999999999998</v>
      </c>
      <c r="Q29" s="76">
        <v>4.9480000000000004</v>
      </c>
      <c r="R29" s="76">
        <v>4.968</v>
      </c>
      <c r="S29" s="76">
        <v>4.9740000000000002</v>
      </c>
      <c r="T29" s="76">
        <v>4.9630000000000001</v>
      </c>
      <c r="U29" s="76">
        <v>4.9950000000000001</v>
      </c>
      <c r="V29" s="76">
        <v>4.9509999999999996</v>
      </c>
      <c r="W29" s="76">
        <v>4.9720000000000004</v>
      </c>
      <c r="X29" s="76">
        <v>4.9649999999999999</v>
      </c>
      <c r="Y29" s="76">
        <v>4.9809999999999999</v>
      </c>
      <c r="Z29" s="76">
        <v>4.9630000000000001</v>
      </c>
      <c r="AA29" s="76">
        <v>4.9560000000000004</v>
      </c>
      <c r="AB29" s="76">
        <v>4.984</v>
      </c>
      <c r="AC29" s="76">
        <v>4.9889999999999999</v>
      </c>
      <c r="AD29" s="76">
        <v>4.9720000000000004</v>
      </c>
      <c r="AE29" s="76"/>
      <c r="AF29" s="76"/>
      <c r="AG29" s="76"/>
      <c r="AH29" s="76"/>
      <c r="AI29" s="76">
        <v>139.04900000000001</v>
      </c>
      <c r="AJ29" s="98">
        <v>4.9660357142857148</v>
      </c>
      <c r="AK29" s="76"/>
      <c r="AL29" s="76">
        <v>4.8899999999999997</v>
      </c>
      <c r="AM29" s="76">
        <v>4.9950000000000001</v>
      </c>
    </row>
    <row r="30" spans="1:39" x14ac:dyDescent="0.25">
      <c r="A30" s="91"/>
      <c r="B30" s="95">
        <v>0.125</v>
      </c>
      <c r="C30" s="76">
        <v>4.9930000000000003</v>
      </c>
      <c r="D30" s="76">
        <v>4.9359999999999999</v>
      </c>
      <c r="E30" s="76">
        <v>4.984</v>
      </c>
      <c r="F30" s="76">
        <v>4.99</v>
      </c>
      <c r="G30" s="76">
        <v>4.9249999999999998</v>
      </c>
      <c r="H30" s="76">
        <v>4.9720000000000004</v>
      </c>
      <c r="I30" s="76">
        <v>4.992</v>
      </c>
      <c r="J30" s="76">
        <v>4.891</v>
      </c>
      <c r="K30" s="76">
        <v>4.9530000000000003</v>
      </c>
      <c r="L30" s="76">
        <v>4.9930000000000003</v>
      </c>
      <c r="M30" s="76">
        <v>4.976</v>
      </c>
      <c r="N30" s="76">
        <v>4.923</v>
      </c>
      <c r="O30" s="76">
        <v>4.9909999999999997</v>
      </c>
      <c r="P30" s="76">
        <v>4.9889999999999999</v>
      </c>
      <c r="Q30" s="76">
        <v>4.9429999999999996</v>
      </c>
      <c r="R30" s="76">
        <v>4.9649999999999999</v>
      </c>
      <c r="S30" s="76">
        <v>4.944</v>
      </c>
      <c r="T30" s="76">
        <v>4.9809999999999999</v>
      </c>
      <c r="U30" s="76">
        <v>4.9980000000000002</v>
      </c>
      <c r="V30" s="76">
        <v>4.9580000000000002</v>
      </c>
      <c r="W30" s="76">
        <v>4.9740000000000002</v>
      </c>
      <c r="X30" s="76">
        <v>4.9539999999999997</v>
      </c>
      <c r="Y30" s="76">
        <v>4.9779999999999998</v>
      </c>
      <c r="Z30" s="76">
        <v>4.9640000000000004</v>
      </c>
      <c r="AA30" s="76">
        <v>4.95</v>
      </c>
      <c r="AB30" s="76">
        <v>4.968</v>
      </c>
      <c r="AC30" s="76">
        <v>4.99</v>
      </c>
      <c r="AD30" s="76">
        <v>4.9649999999999999</v>
      </c>
      <c r="AE30" s="76"/>
      <c r="AF30" s="76"/>
      <c r="AG30" s="76"/>
      <c r="AH30" s="76"/>
      <c r="AI30" s="76">
        <v>139.04000000000002</v>
      </c>
      <c r="AJ30" s="98">
        <v>4.9657142857142862</v>
      </c>
      <c r="AK30" s="76"/>
      <c r="AL30" s="76">
        <v>4.891</v>
      </c>
      <c r="AM30" s="76">
        <v>4.9980000000000002</v>
      </c>
    </row>
    <row r="31" spans="1:39" x14ac:dyDescent="0.25">
      <c r="A31" s="91"/>
      <c r="B31" s="95">
        <v>0.16666666666666699</v>
      </c>
      <c r="C31" s="76">
        <v>4.968</v>
      </c>
      <c r="D31" s="76">
        <v>4.907</v>
      </c>
      <c r="E31" s="76">
        <v>4.95</v>
      </c>
      <c r="F31" s="76">
        <v>4.97</v>
      </c>
      <c r="G31" s="76">
        <v>4.9210000000000003</v>
      </c>
      <c r="H31" s="76">
        <v>4.91</v>
      </c>
      <c r="I31" s="76">
        <v>4.976</v>
      </c>
      <c r="J31" s="76">
        <v>4.875</v>
      </c>
      <c r="K31" s="76">
        <v>4.9210000000000003</v>
      </c>
      <c r="L31" s="76">
        <v>4.9630000000000001</v>
      </c>
      <c r="M31" s="76">
        <v>4.96</v>
      </c>
      <c r="N31" s="76">
        <v>4.9219999999999997</v>
      </c>
      <c r="O31" s="76">
        <v>4.9740000000000002</v>
      </c>
      <c r="P31" s="76">
        <v>4.9710000000000001</v>
      </c>
      <c r="Q31" s="76">
        <v>4.9240000000000004</v>
      </c>
      <c r="R31" s="76">
        <v>4.9470000000000001</v>
      </c>
      <c r="S31" s="76">
        <v>4.9180000000000001</v>
      </c>
      <c r="T31" s="76">
        <v>4.9509999999999996</v>
      </c>
      <c r="U31" s="76">
        <v>4.9870000000000001</v>
      </c>
      <c r="V31" s="76">
        <v>4.9409999999999998</v>
      </c>
      <c r="W31" s="76">
        <v>4.9379999999999997</v>
      </c>
      <c r="X31" s="76">
        <v>4.9420000000000002</v>
      </c>
      <c r="Y31" s="76">
        <v>4.9610000000000003</v>
      </c>
      <c r="Z31" s="76">
        <v>4.9340000000000002</v>
      </c>
      <c r="AA31" s="76">
        <v>4.9320000000000004</v>
      </c>
      <c r="AB31" s="76">
        <v>4.9459999999999997</v>
      </c>
      <c r="AC31" s="76">
        <v>4.9749999999999996</v>
      </c>
      <c r="AD31" s="76">
        <v>4.9349999999999996</v>
      </c>
      <c r="AE31" s="76"/>
      <c r="AF31" s="76"/>
      <c r="AG31" s="76"/>
      <c r="AH31" s="76"/>
      <c r="AI31" s="76">
        <v>138.41900000000001</v>
      </c>
      <c r="AJ31" s="98">
        <v>4.9435357142857148</v>
      </c>
      <c r="AK31" s="76"/>
      <c r="AL31" s="76">
        <v>4.875</v>
      </c>
      <c r="AM31" s="76">
        <v>4.9870000000000001</v>
      </c>
    </row>
    <row r="32" spans="1:39" x14ac:dyDescent="0.25">
      <c r="A32" s="91"/>
      <c r="B32" s="95">
        <v>0.20833333333333301</v>
      </c>
      <c r="C32" s="76">
        <v>4.9390000000000001</v>
      </c>
      <c r="D32" s="76">
        <v>4.8970000000000002</v>
      </c>
      <c r="E32" s="76">
        <v>4.9560000000000004</v>
      </c>
      <c r="F32" s="76">
        <v>4.9480000000000004</v>
      </c>
      <c r="G32" s="76">
        <v>4.9210000000000003</v>
      </c>
      <c r="H32" s="76">
        <v>4.8959999999999999</v>
      </c>
      <c r="I32" s="76">
        <v>4.93</v>
      </c>
      <c r="J32" s="76">
        <v>4.8449999999999998</v>
      </c>
      <c r="K32" s="76">
        <v>4.8920000000000003</v>
      </c>
      <c r="L32" s="76">
        <v>4.9240000000000004</v>
      </c>
      <c r="M32" s="76">
        <v>4.9400000000000004</v>
      </c>
      <c r="N32" s="76">
        <v>4.915</v>
      </c>
      <c r="O32" s="76">
        <v>4.9359999999999999</v>
      </c>
      <c r="P32" s="76">
        <v>4.9290000000000003</v>
      </c>
      <c r="Q32" s="76">
        <v>4.9390000000000001</v>
      </c>
      <c r="R32" s="76">
        <v>4.9080000000000004</v>
      </c>
      <c r="S32" s="76">
        <v>4.8860000000000001</v>
      </c>
      <c r="T32" s="76">
        <v>4.9349999999999996</v>
      </c>
      <c r="U32" s="76">
        <v>4.9740000000000002</v>
      </c>
      <c r="V32" s="76">
        <v>4.9980000000000002</v>
      </c>
      <c r="W32" s="76">
        <v>4.8979999999999997</v>
      </c>
      <c r="X32" s="76">
        <v>4.8949999999999996</v>
      </c>
      <c r="Y32" s="76">
        <v>4.9219999999999997</v>
      </c>
      <c r="Z32" s="76">
        <v>4.8979999999999997</v>
      </c>
      <c r="AA32" s="76">
        <v>4.9160000000000004</v>
      </c>
      <c r="AB32" s="76">
        <v>4.9379999999999997</v>
      </c>
      <c r="AC32" s="76">
        <v>4.8970000000000002</v>
      </c>
      <c r="AD32" s="76">
        <v>4.8319999999999999</v>
      </c>
      <c r="AE32" s="76"/>
      <c r="AF32" s="76"/>
      <c r="AG32" s="76"/>
      <c r="AH32" s="76"/>
      <c r="AI32" s="76">
        <v>137.70399999999998</v>
      </c>
      <c r="AJ32" s="98">
        <v>4.9179999999999993</v>
      </c>
      <c r="AK32" s="76"/>
      <c r="AL32" s="76">
        <v>4.8319999999999999</v>
      </c>
      <c r="AM32" s="76">
        <v>4.9980000000000002</v>
      </c>
    </row>
    <row r="33" spans="1:39" x14ac:dyDescent="0.25">
      <c r="A33" s="91"/>
      <c r="B33" s="95">
        <v>0.25</v>
      </c>
      <c r="C33" s="76">
        <v>4.7610000000000001</v>
      </c>
      <c r="D33" s="76">
        <v>4.7329999999999997</v>
      </c>
      <c r="E33" s="76">
        <v>4.7080000000000002</v>
      </c>
      <c r="F33" s="76">
        <v>4.6630000000000003</v>
      </c>
      <c r="G33" s="76">
        <v>4.5549999999999997</v>
      </c>
      <c r="H33" s="76">
        <v>4.4039999999999999</v>
      </c>
      <c r="I33" s="76">
        <v>4.2759999999999998</v>
      </c>
      <c r="J33" s="76">
        <v>4.109</v>
      </c>
      <c r="K33" s="76">
        <v>4.04</v>
      </c>
      <c r="L33" s="76">
        <v>3.9590000000000001</v>
      </c>
      <c r="M33" s="76">
        <v>3.8130000000000002</v>
      </c>
      <c r="N33" s="76">
        <v>3.6779999999999999</v>
      </c>
      <c r="O33" s="76">
        <v>3.665</v>
      </c>
      <c r="P33" s="76">
        <v>3.3940000000000001</v>
      </c>
      <c r="Q33" s="76">
        <v>3.2429999999999999</v>
      </c>
      <c r="R33" s="76">
        <v>3.1539999999999999</v>
      </c>
      <c r="S33" s="76">
        <v>2.988</v>
      </c>
      <c r="T33" s="76">
        <v>2.875</v>
      </c>
      <c r="U33" s="76">
        <v>2.7170000000000001</v>
      </c>
      <c r="V33" s="76">
        <v>2.6389999999999998</v>
      </c>
      <c r="W33" s="76">
        <v>2.4529999999999998</v>
      </c>
      <c r="X33" s="76">
        <v>2.278</v>
      </c>
      <c r="Y33" s="76">
        <v>2.1779999999999999</v>
      </c>
      <c r="Z33" s="76">
        <v>2.0649999999999999</v>
      </c>
      <c r="AA33" s="76">
        <v>1.8460000000000001</v>
      </c>
      <c r="AB33" s="76">
        <v>1.778</v>
      </c>
      <c r="AC33" s="76">
        <v>1.68</v>
      </c>
      <c r="AD33" s="76">
        <v>1.413</v>
      </c>
      <c r="AE33" s="76"/>
      <c r="AF33" s="76"/>
      <c r="AG33" s="76"/>
      <c r="AH33" s="76"/>
      <c r="AI33" s="76">
        <v>92.065000000000012</v>
      </c>
      <c r="AJ33" s="98">
        <v>3.2880357142857148</v>
      </c>
      <c r="AK33" s="76"/>
      <c r="AL33" s="76">
        <v>1.413</v>
      </c>
      <c r="AM33" s="76">
        <v>4.7610000000000001</v>
      </c>
    </row>
    <row r="34" spans="1:39" x14ac:dyDescent="0.25">
      <c r="A34" s="91"/>
      <c r="B34" s="95">
        <v>0.29166666666666702</v>
      </c>
      <c r="C34" s="76">
        <v>0.39400000000000002</v>
      </c>
      <c r="D34" s="76">
        <v>0.21</v>
      </c>
      <c r="E34" s="76">
        <v>0.20799999999999999</v>
      </c>
      <c r="F34" s="76">
        <v>8.5999999999999993E-2</v>
      </c>
      <c r="G34" s="76">
        <v>5.3999999999999999E-2</v>
      </c>
      <c r="H34" s="76">
        <v>5.3999999999999999E-2</v>
      </c>
      <c r="I34" s="76">
        <v>0.05</v>
      </c>
      <c r="J34" s="76">
        <v>5.8000000000000003E-2</v>
      </c>
      <c r="K34" s="76">
        <v>5.1999999999999998E-2</v>
      </c>
      <c r="L34" s="76">
        <v>5.1999999999999998E-2</v>
      </c>
      <c r="M34" s="76">
        <v>4.8000000000000001E-2</v>
      </c>
      <c r="N34" s="76">
        <v>0.05</v>
      </c>
      <c r="O34" s="76">
        <v>5.3999999999999999E-2</v>
      </c>
      <c r="P34" s="76">
        <v>5.3999999999999999E-2</v>
      </c>
      <c r="Q34" s="76">
        <v>5.5E-2</v>
      </c>
      <c r="R34" s="76">
        <v>5.7000000000000002E-2</v>
      </c>
      <c r="S34" s="76">
        <v>5.5E-2</v>
      </c>
      <c r="T34" s="76">
        <v>4.9000000000000002E-2</v>
      </c>
      <c r="U34" s="76">
        <v>4.4999999999999998E-2</v>
      </c>
      <c r="V34" s="76">
        <v>5.1999999999999998E-2</v>
      </c>
      <c r="W34" s="76">
        <v>6.9000000000000006E-2</v>
      </c>
      <c r="X34" s="76">
        <v>5.7000000000000002E-2</v>
      </c>
      <c r="Y34" s="76">
        <v>5.8000000000000003E-2</v>
      </c>
      <c r="Z34" s="76">
        <v>5.2999999999999999E-2</v>
      </c>
      <c r="AA34" s="76">
        <v>4.3999999999999997E-2</v>
      </c>
      <c r="AB34" s="76">
        <v>4.2999999999999997E-2</v>
      </c>
      <c r="AC34" s="76">
        <v>4.7E-2</v>
      </c>
      <c r="AD34" s="76">
        <v>4.5999999999999999E-2</v>
      </c>
      <c r="AE34" s="76"/>
      <c r="AF34" s="76"/>
      <c r="AG34" s="76"/>
      <c r="AH34" s="76"/>
      <c r="AI34" s="76">
        <v>2.1539999999999999</v>
      </c>
      <c r="AJ34" s="98">
        <v>7.6928571428571429E-2</v>
      </c>
      <c r="AK34" s="76"/>
      <c r="AL34" s="76">
        <v>4.2999999999999997E-2</v>
      </c>
      <c r="AM34" s="76">
        <v>0.39400000000000002</v>
      </c>
    </row>
    <row r="35" spans="1:39" x14ac:dyDescent="0.25">
      <c r="A35" s="91"/>
      <c r="B35" s="95">
        <v>0.33333333333333298</v>
      </c>
      <c r="C35" s="76">
        <v>4.5999999999999999E-2</v>
      </c>
      <c r="D35" s="76">
        <v>4.8000000000000001E-2</v>
      </c>
      <c r="E35" s="76">
        <v>4.5999999999999999E-2</v>
      </c>
      <c r="F35" s="76">
        <v>4.2000000000000003E-2</v>
      </c>
      <c r="G35" s="76">
        <v>4.1000000000000002E-2</v>
      </c>
      <c r="H35" s="76">
        <v>4.5999999999999999E-2</v>
      </c>
      <c r="I35" s="76">
        <v>4.7E-2</v>
      </c>
      <c r="J35" s="76">
        <v>4.5999999999999999E-2</v>
      </c>
      <c r="K35" s="76">
        <v>4.8000000000000001E-2</v>
      </c>
      <c r="L35" s="76">
        <v>4.9000000000000002E-2</v>
      </c>
      <c r="M35" s="76">
        <v>4.2000000000000003E-2</v>
      </c>
      <c r="N35" s="76">
        <v>0.04</v>
      </c>
      <c r="O35" s="76">
        <v>4.5999999999999999E-2</v>
      </c>
      <c r="P35" s="76">
        <v>4.9000000000000002E-2</v>
      </c>
      <c r="Q35" s="76">
        <v>4.8000000000000001E-2</v>
      </c>
      <c r="R35" s="76">
        <v>0.05</v>
      </c>
      <c r="S35" s="76">
        <v>4.7E-2</v>
      </c>
      <c r="T35" s="76">
        <v>4.3999999999999997E-2</v>
      </c>
      <c r="U35" s="76">
        <v>4.1000000000000002E-2</v>
      </c>
      <c r="V35" s="76">
        <v>4.8000000000000001E-2</v>
      </c>
      <c r="W35" s="76">
        <v>6.6000000000000003E-2</v>
      </c>
      <c r="X35" s="76">
        <v>5.1999999999999998E-2</v>
      </c>
      <c r="Y35" s="76">
        <v>0.05</v>
      </c>
      <c r="Z35" s="76">
        <v>4.5999999999999999E-2</v>
      </c>
      <c r="AA35" s="76">
        <v>4.3999999999999997E-2</v>
      </c>
      <c r="AB35" s="76">
        <v>4.2999999999999997E-2</v>
      </c>
      <c r="AC35" s="76">
        <v>4.4999999999999998E-2</v>
      </c>
      <c r="AD35" s="76">
        <v>4.5999999999999999E-2</v>
      </c>
      <c r="AE35" s="76"/>
      <c r="AF35" s="76"/>
      <c r="AG35" s="76"/>
      <c r="AH35" s="76"/>
      <c r="AI35" s="76">
        <v>1.3060000000000005</v>
      </c>
      <c r="AJ35" s="98">
        <v>4.664285714285716E-2</v>
      </c>
      <c r="AK35" s="76"/>
      <c r="AL35" s="76">
        <v>0.04</v>
      </c>
      <c r="AM35" s="76">
        <v>6.6000000000000003E-2</v>
      </c>
    </row>
    <row r="36" spans="1:39" x14ac:dyDescent="0.25">
      <c r="A36" s="91"/>
      <c r="B36" s="95">
        <v>0.375</v>
      </c>
      <c r="C36" s="76">
        <v>0.05</v>
      </c>
      <c r="D36" s="76">
        <v>5.2999999999999999E-2</v>
      </c>
      <c r="E36" s="76">
        <v>4.8000000000000001E-2</v>
      </c>
      <c r="F36" s="76">
        <v>4.2999999999999997E-2</v>
      </c>
      <c r="G36" s="76">
        <v>4.2999999999999997E-2</v>
      </c>
      <c r="H36" s="76">
        <v>4.8000000000000001E-2</v>
      </c>
      <c r="I36" s="76">
        <v>4.8000000000000001E-2</v>
      </c>
      <c r="J36" s="76">
        <v>4.7E-2</v>
      </c>
      <c r="K36" s="76">
        <v>5.3999999999999999E-2</v>
      </c>
      <c r="L36" s="76">
        <v>5.6000000000000001E-2</v>
      </c>
      <c r="M36" s="76">
        <v>4.4999999999999998E-2</v>
      </c>
      <c r="N36" s="76">
        <v>4.2999999999999997E-2</v>
      </c>
      <c r="O36" s="76">
        <v>5.0999999999999997E-2</v>
      </c>
      <c r="P36" s="76">
        <v>5.2999999999999999E-2</v>
      </c>
      <c r="Q36" s="76">
        <v>4.9000000000000002E-2</v>
      </c>
      <c r="R36" s="76">
        <v>5.2999999999999999E-2</v>
      </c>
      <c r="S36" s="76">
        <v>4.9000000000000002E-2</v>
      </c>
      <c r="T36" s="76">
        <v>4.4999999999999998E-2</v>
      </c>
      <c r="U36" s="76">
        <v>4.3999999999999997E-2</v>
      </c>
      <c r="V36" s="76">
        <v>5.2999999999999999E-2</v>
      </c>
      <c r="W36" s="76">
        <v>6.4000000000000001E-2</v>
      </c>
      <c r="X36" s="76">
        <v>0.06</v>
      </c>
      <c r="Y36" s="76">
        <v>6.0999999999999999E-2</v>
      </c>
      <c r="Z36" s="76">
        <v>5.6000000000000001E-2</v>
      </c>
      <c r="AA36" s="76">
        <v>4.3999999999999997E-2</v>
      </c>
      <c r="AB36" s="76">
        <v>4.5999999999999999E-2</v>
      </c>
      <c r="AC36" s="76">
        <v>4.8000000000000001E-2</v>
      </c>
      <c r="AD36" s="76">
        <v>4.8000000000000001E-2</v>
      </c>
      <c r="AE36" s="76"/>
      <c r="AF36" s="76"/>
      <c r="AG36" s="76"/>
      <c r="AH36" s="76"/>
      <c r="AI36" s="76">
        <v>1.4020000000000006</v>
      </c>
      <c r="AJ36" s="98">
        <v>5.0071428571428593E-2</v>
      </c>
      <c r="AK36" s="76"/>
      <c r="AL36" s="76">
        <v>4.2999999999999997E-2</v>
      </c>
      <c r="AM36" s="76">
        <v>6.4000000000000001E-2</v>
      </c>
    </row>
    <row r="37" spans="1:39" x14ac:dyDescent="0.25">
      <c r="A37" s="91"/>
      <c r="B37" s="95">
        <v>0.41666666666666702</v>
      </c>
      <c r="C37" s="76">
        <v>5.1999999999999998E-2</v>
      </c>
      <c r="D37" s="76">
        <v>5.0999999999999997E-2</v>
      </c>
      <c r="E37" s="76">
        <v>4.9000000000000002E-2</v>
      </c>
      <c r="F37" s="76">
        <v>4.5999999999999999E-2</v>
      </c>
      <c r="G37" s="76">
        <v>4.4999999999999998E-2</v>
      </c>
      <c r="H37" s="76">
        <v>0.05</v>
      </c>
      <c r="I37" s="76">
        <v>4.8000000000000001E-2</v>
      </c>
      <c r="J37" s="76">
        <v>4.9000000000000002E-2</v>
      </c>
      <c r="K37" s="76">
        <v>4.9000000000000002E-2</v>
      </c>
      <c r="L37" s="76">
        <v>5.6000000000000001E-2</v>
      </c>
      <c r="M37" s="76">
        <v>4.5999999999999999E-2</v>
      </c>
      <c r="N37" s="76">
        <v>4.5999999999999999E-2</v>
      </c>
      <c r="O37" s="76">
        <v>5.5E-2</v>
      </c>
      <c r="P37" s="76">
        <v>5.8000000000000003E-2</v>
      </c>
      <c r="Q37" s="76">
        <v>0.05</v>
      </c>
      <c r="R37" s="76">
        <v>4.9000000000000002E-2</v>
      </c>
      <c r="S37" s="76">
        <v>0.05</v>
      </c>
      <c r="T37" s="76">
        <v>4.9000000000000002E-2</v>
      </c>
      <c r="U37" s="76">
        <v>4.7E-2</v>
      </c>
      <c r="V37" s="76">
        <v>0.05</v>
      </c>
      <c r="W37" s="76">
        <v>6.2E-2</v>
      </c>
      <c r="X37" s="76">
        <v>5.1999999999999998E-2</v>
      </c>
      <c r="Y37" s="76">
        <v>5.6000000000000001E-2</v>
      </c>
      <c r="Z37" s="76">
        <v>5.1999999999999998E-2</v>
      </c>
      <c r="AA37" s="76">
        <v>4.9000000000000002E-2</v>
      </c>
      <c r="AB37" s="76">
        <v>4.4999999999999998E-2</v>
      </c>
      <c r="AC37" s="76">
        <v>0.05</v>
      </c>
      <c r="AD37" s="76">
        <v>4.8000000000000001E-2</v>
      </c>
      <c r="AE37" s="76"/>
      <c r="AF37" s="76"/>
      <c r="AG37" s="76"/>
      <c r="AH37" s="76"/>
      <c r="AI37" s="76">
        <v>1.4090000000000005</v>
      </c>
      <c r="AJ37" s="98">
        <v>5.0321428571428586E-2</v>
      </c>
      <c r="AK37" s="76"/>
      <c r="AL37" s="76">
        <v>4.4999999999999998E-2</v>
      </c>
      <c r="AM37" s="76">
        <v>6.2E-2</v>
      </c>
    </row>
    <row r="38" spans="1:39" x14ac:dyDescent="0.25">
      <c r="A38" s="91"/>
      <c r="B38" s="95">
        <v>0.45833333333333298</v>
      </c>
      <c r="C38" s="76">
        <v>5.2999999999999999E-2</v>
      </c>
      <c r="D38" s="76">
        <v>5.3999999999999999E-2</v>
      </c>
      <c r="E38" s="76">
        <v>0.05</v>
      </c>
      <c r="F38" s="76">
        <v>5.1999999999999998E-2</v>
      </c>
      <c r="G38" s="76">
        <v>4.7E-2</v>
      </c>
      <c r="H38" s="76">
        <v>4.8000000000000001E-2</v>
      </c>
      <c r="I38" s="76">
        <v>5.2999999999999999E-2</v>
      </c>
      <c r="J38" s="76">
        <v>5.2999999999999999E-2</v>
      </c>
      <c r="K38" s="76">
        <v>5.5E-2</v>
      </c>
      <c r="L38" s="76">
        <v>4.9000000000000002E-2</v>
      </c>
      <c r="M38" s="76">
        <v>4.2999999999999997E-2</v>
      </c>
      <c r="N38" s="76">
        <v>4.5999999999999999E-2</v>
      </c>
      <c r="O38" s="76">
        <v>5.0999999999999997E-2</v>
      </c>
      <c r="P38" s="76">
        <v>4.9000000000000002E-2</v>
      </c>
      <c r="Q38" s="76">
        <v>5.3999999999999999E-2</v>
      </c>
      <c r="R38" s="76">
        <v>5.6000000000000001E-2</v>
      </c>
      <c r="S38" s="76">
        <v>5.5E-2</v>
      </c>
      <c r="T38" s="76">
        <v>5.1999999999999998E-2</v>
      </c>
      <c r="U38" s="76">
        <v>4.4999999999999998E-2</v>
      </c>
      <c r="V38" s="76">
        <v>0.05</v>
      </c>
      <c r="W38" s="76">
        <v>5.6000000000000001E-2</v>
      </c>
      <c r="X38" s="76">
        <v>5.5E-2</v>
      </c>
      <c r="Y38" s="76">
        <v>5.2999999999999999E-2</v>
      </c>
      <c r="Z38" s="76">
        <v>5.0999999999999997E-2</v>
      </c>
      <c r="AA38" s="76">
        <v>5.1999999999999998E-2</v>
      </c>
      <c r="AB38" s="76">
        <v>0.05</v>
      </c>
      <c r="AC38" s="76">
        <v>4.9000000000000002E-2</v>
      </c>
      <c r="AD38" s="76">
        <v>5.1999999999999998E-2</v>
      </c>
      <c r="AE38" s="76"/>
      <c r="AF38" s="76"/>
      <c r="AG38" s="76"/>
      <c r="AH38" s="76"/>
      <c r="AI38" s="76">
        <v>1.4330000000000003</v>
      </c>
      <c r="AJ38" s="98">
        <v>5.1178571428571441E-2</v>
      </c>
      <c r="AK38" s="76"/>
      <c r="AL38" s="76">
        <v>4.2999999999999997E-2</v>
      </c>
      <c r="AM38" s="76">
        <v>5.6000000000000001E-2</v>
      </c>
    </row>
    <row r="39" spans="1:39" x14ac:dyDescent="0.25">
      <c r="A39" s="91"/>
      <c r="B39" s="95">
        <v>0.5</v>
      </c>
      <c r="C39" s="76">
        <v>5.1999999999999998E-2</v>
      </c>
      <c r="D39" s="76">
        <v>4.9000000000000002E-2</v>
      </c>
      <c r="E39" s="76">
        <v>5.0999999999999997E-2</v>
      </c>
      <c r="F39" s="76">
        <v>4.9000000000000002E-2</v>
      </c>
      <c r="G39" s="76">
        <v>4.7E-2</v>
      </c>
      <c r="H39" s="76">
        <v>4.8000000000000001E-2</v>
      </c>
      <c r="I39" s="76">
        <v>5.0999999999999997E-2</v>
      </c>
      <c r="J39" s="76">
        <v>4.8000000000000001E-2</v>
      </c>
      <c r="K39" s="76">
        <v>0.05</v>
      </c>
      <c r="L39" s="76">
        <v>4.9000000000000002E-2</v>
      </c>
      <c r="M39" s="76">
        <v>4.2999999999999997E-2</v>
      </c>
      <c r="N39" s="76">
        <v>4.3999999999999997E-2</v>
      </c>
      <c r="O39" s="76">
        <v>5.5E-2</v>
      </c>
      <c r="P39" s="76">
        <v>4.7E-2</v>
      </c>
      <c r="Q39" s="76">
        <v>5.2999999999999999E-2</v>
      </c>
      <c r="R39" s="76">
        <v>5.5E-2</v>
      </c>
      <c r="S39" s="76">
        <v>4.9000000000000002E-2</v>
      </c>
      <c r="T39" s="76">
        <v>5.5E-2</v>
      </c>
      <c r="U39" s="76">
        <v>4.2000000000000003E-2</v>
      </c>
      <c r="V39" s="76">
        <v>0.05</v>
      </c>
      <c r="W39" s="76">
        <v>5.8999999999999997E-2</v>
      </c>
      <c r="X39" s="76">
        <v>5.5E-2</v>
      </c>
      <c r="Y39" s="76">
        <v>4.8000000000000001E-2</v>
      </c>
      <c r="Z39" s="76">
        <v>4.9000000000000002E-2</v>
      </c>
      <c r="AA39" s="76">
        <v>5.0999999999999997E-2</v>
      </c>
      <c r="AB39" s="76">
        <v>4.5999999999999999E-2</v>
      </c>
      <c r="AC39" s="76">
        <v>4.7E-2</v>
      </c>
      <c r="AD39" s="76">
        <v>4.9000000000000002E-2</v>
      </c>
      <c r="AE39" s="76"/>
      <c r="AF39" s="76"/>
      <c r="AG39" s="76"/>
      <c r="AH39" s="76"/>
      <c r="AI39" s="76">
        <v>1.391</v>
      </c>
      <c r="AJ39" s="98">
        <v>4.9678571428571426E-2</v>
      </c>
      <c r="AK39" s="76"/>
      <c r="AL39" s="76">
        <v>4.2000000000000003E-2</v>
      </c>
      <c r="AM39" s="76">
        <v>5.8999999999999997E-2</v>
      </c>
    </row>
    <row r="40" spans="1:39" x14ac:dyDescent="0.25">
      <c r="A40" s="91"/>
      <c r="B40" s="95">
        <v>0.54166666666666696</v>
      </c>
      <c r="C40" s="76">
        <v>4.7E-2</v>
      </c>
      <c r="D40" s="76">
        <v>4.9000000000000002E-2</v>
      </c>
      <c r="E40" s="76">
        <v>4.9000000000000002E-2</v>
      </c>
      <c r="F40" s="76">
        <v>4.8000000000000001E-2</v>
      </c>
      <c r="G40" s="76">
        <v>4.4999999999999998E-2</v>
      </c>
      <c r="H40" s="76">
        <v>4.7E-2</v>
      </c>
      <c r="I40" s="76">
        <v>0.05</v>
      </c>
      <c r="J40" s="76">
        <v>4.7E-2</v>
      </c>
      <c r="K40" s="76">
        <v>4.8000000000000001E-2</v>
      </c>
      <c r="L40" s="76">
        <v>0.05</v>
      </c>
      <c r="M40" s="76">
        <v>4.3999999999999997E-2</v>
      </c>
      <c r="N40" s="76">
        <v>4.4999999999999998E-2</v>
      </c>
      <c r="O40" s="76">
        <v>4.7E-2</v>
      </c>
      <c r="P40" s="76">
        <v>4.9000000000000002E-2</v>
      </c>
      <c r="Q40" s="76">
        <v>4.8000000000000001E-2</v>
      </c>
      <c r="R40" s="76">
        <v>5.0999999999999997E-2</v>
      </c>
      <c r="S40" s="76">
        <v>4.7E-2</v>
      </c>
      <c r="T40" s="76">
        <v>4.7E-2</v>
      </c>
      <c r="U40" s="76">
        <v>4.3999999999999997E-2</v>
      </c>
      <c r="V40" s="76">
        <v>0.05</v>
      </c>
      <c r="W40" s="76">
        <v>5.6000000000000001E-2</v>
      </c>
      <c r="X40" s="76">
        <v>5.3999999999999999E-2</v>
      </c>
      <c r="Y40" s="76">
        <v>4.8000000000000001E-2</v>
      </c>
      <c r="Z40" s="76">
        <v>4.9000000000000002E-2</v>
      </c>
      <c r="AA40" s="76">
        <v>5.3999999999999999E-2</v>
      </c>
      <c r="AB40" s="76">
        <v>4.4999999999999998E-2</v>
      </c>
      <c r="AC40" s="76">
        <v>5.0999999999999997E-2</v>
      </c>
      <c r="AD40" s="76">
        <v>4.7E-2</v>
      </c>
      <c r="AE40" s="76"/>
      <c r="AF40" s="76"/>
      <c r="AG40" s="76"/>
      <c r="AH40" s="76"/>
      <c r="AI40" s="76">
        <v>1.3560000000000001</v>
      </c>
      <c r="AJ40" s="98">
        <v>4.8428571428571432E-2</v>
      </c>
      <c r="AK40" s="76"/>
      <c r="AL40" s="76">
        <v>4.3999999999999997E-2</v>
      </c>
      <c r="AM40" s="76">
        <v>5.6000000000000001E-2</v>
      </c>
    </row>
    <row r="41" spans="1:39" x14ac:dyDescent="0.25">
      <c r="A41" s="91"/>
      <c r="B41" s="95">
        <v>0.58333333333333304</v>
      </c>
      <c r="C41" s="76">
        <v>4.7E-2</v>
      </c>
      <c r="D41" s="76">
        <v>4.5999999999999999E-2</v>
      </c>
      <c r="E41" s="76">
        <v>4.8000000000000001E-2</v>
      </c>
      <c r="F41" s="76">
        <v>4.7E-2</v>
      </c>
      <c r="G41" s="76">
        <v>4.5999999999999999E-2</v>
      </c>
      <c r="H41" s="76">
        <v>4.7E-2</v>
      </c>
      <c r="I41" s="76">
        <v>4.8000000000000001E-2</v>
      </c>
      <c r="J41" s="76">
        <v>4.4999999999999998E-2</v>
      </c>
      <c r="K41" s="76">
        <v>4.7E-2</v>
      </c>
      <c r="L41" s="76">
        <v>4.7E-2</v>
      </c>
      <c r="M41" s="76">
        <v>4.3999999999999997E-2</v>
      </c>
      <c r="N41" s="76">
        <v>4.4999999999999998E-2</v>
      </c>
      <c r="O41" s="76">
        <v>4.5999999999999999E-2</v>
      </c>
      <c r="P41" s="76">
        <v>4.9000000000000002E-2</v>
      </c>
      <c r="Q41" s="76">
        <v>4.7E-2</v>
      </c>
      <c r="R41" s="76">
        <v>0.05</v>
      </c>
      <c r="S41" s="76">
        <v>4.4999999999999998E-2</v>
      </c>
      <c r="T41" s="76">
        <v>4.7E-2</v>
      </c>
      <c r="U41" s="76">
        <v>4.4999999999999998E-2</v>
      </c>
      <c r="V41" s="76">
        <v>5.0999999999999997E-2</v>
      </c>
      <c r="W41" s="76">
        <v>0.05</v>
      </c>
      <c r="X41" s="76">
        <v>5.1999999999999998E-2</v>
      </c>
      <c r="Y41" s="76">
        <v>4.9000000000000002E-2</v>
      </c>
      <c r="Z41" s="76">
        <v>0.05</v>
      </c>
      <c r="AA41" s="76">
        <v>4.5999999999999999E-2</v>
      </c>
      <c r="AB41" s="76">
        <v>4.5999999999999999E-2</v>
      </c>
      <c r="AC41" s="76">
        <v>4.7E-2</v>
      </c>
      <c r="AD41" s="76">
        <v>4.5999999999999999E-2</v>
      </c>
      <c r="AE41" s="76"/>
      <c r="AF41" s="76"/>
      <c r="AG41" s="76"/>
      <c r="AH41" s="76"/>
      <c r="AI41" s="76">
        <v>1.3230000000000004</v>
      </c>
      <c r="AJ41" s="98">
        <v>4.7250000000000014E-2</v>
      </c>
      <c r="AK41" s="76"/>
      <c r="AL41" s="76">
        <v>4.3999999999999997E-2</v>
      </c>
      <c r="AM41" s="76">
        <v>5.1999999999999998E-2</v>
      </c>
    </row>
    <row r="42" spans="1:39" x14ac:dyDescent="0.25">
      <c r="A42" s="91"/>
      <c r="B42" s="95">
        <v>0.625</v>
      </c>
      <c r="C42" s="76">
        <v>4.7E-2</v>
      </c>
      <c r="D42" s="76">
        <v>4.5999999999999999E-2</v>
      </c>
      <c r="E42" s="76">
        <v>4.7E-2</v>
      </c>
      <c r="F42" s="76">
        <v>0.05</v>
      </c>
      <c r="G42" s="76">
        <v>4.7E-2</v>
      </c>
      <c r="H42" s="76">
        <v>4.7E-2</v>
      </c>
      <c r="I42" s="76">
        <v>4.8000000000000001E-2</v>
      </c>
      <c r="J42" s="76">
        <v>4.5999999999999999E-2</v>
      </c>
      <c r="K42" s="76">
        <v>4.4999999999999998E-2</v>
      </c>
      <c r="L42" s="76">
        <v>4.7E-2</v>
      </c>
      <c r="M42" s="76">
        <v>4.4999999999999998E-2</v>
      </c>
      <c r="N42" s="76">
        <v>4.7E-2</v>
      </c>
      <c r="O42" s="76">
        <v>4.8000000000000001E-2</v>
      </c>
      <c r="P42" s="76">
        <v>4.9000000000000002E-2</v>
      </c>
      <c r="Q42" s="76">
        <v>4.8000000000000001E-2</v>
      </c>
      <c r="R42" s="76">
        <v>4.8000000000000001E-2</v>
      </c>
      <c r="S42" s="76">
        <v>4.4999999999999998E-2</v>
      </c>
      <c r="T42" s="76">
        <v>4.8000000000000001E-2</v>
      </c>
      <c r="U42" s="76">
        <v>4.3999999999999997E-2</v>
      </c>
      <c r="V42" s="76">
        <v>4.9000000000000002E-2</v>
      </c>
      <c r="W42" s="76">
        <v>4.9000000000000002E-2</v>
      </c>
      <c r="X42" s="76">
        <v>5.0999999999999997E-2</v>
      </c>
      <c r="Y42" s="76">
        <v>4.8000000000000001E-2</v>
      </c>
      <c r="Z42" s="76">
        <v>4.8000000000000001E-2</v>
      </c>
      <c r="AA42" s="76">
        <v>4.7E-2</v>
      </c>
      <c r="AB42" s="76">
        <v>4.4999999999999998E-2</v>
      </c>
      <c r="AC42" s="76">
        <v>4.4999999999999998E-2</v>
      </c>
      <c r="AD42" s="76">
        <v>4.3999999999999997E-2</v>
      </c>
      <c r="AE42" s="76"/>
      <c r="AF42" s="76"/>
      <c r="AG42" s="76"/>
      <c r="AH42" s="76"/>
      <c r="AI42" s="76">
        <v>1.3180000000000003</v>
      </c>
      <c r="AJ42" s="98">
        <v>4.7071428571428583E-2</v>
      </c>
      <c r="AK42" s="76"/>
      <c r="AL42" s="76">
        <v>4.3999999999999997E-2</v>
      </c>
      <c r="AM42" s="76">
        <v>5.0999999999999997E-2</v>
      </c>
    </row>
    <row r="43" spans="1:39" x14ac:dyDescent="0.25">
      <c r="A43" s="91"/>
      <c r="B43" s="95">
        <v>0.66666666666666696</v>
      </c>
      <c r="C43" s="76">
        <v>0.08</v>
      </c>
      <c r="D43" s="76">
        <v>8.5999999999999993E-2</v>
      </c>
      <c r="E43" s="76">
        <v>7.5999999999999998E-2</v>
      </c>
      <c r="F43" s="76">
        <v>7.5999999999999998E-2</v>
      </c>
      <c r="G43" s="76">
        <v>7.0999999999999994E-2</v>
      </c>
      <c r="H43" s="76">
        <v>7.1999999999999995E-2</v>
      </c>
      <c r="I43" s="76">
        <v>7.0999999999999994E-2</v>
      </c>
      <c r="J43" s="76">
        <v>7.0999999999999994E-2</v>
      </c>
      <c r="K43" s="76">
        <v>6.9000000000000006E-2</v>
      </c>
      <c r="L43" s="76">
        <v>6.8000000000000005E-2</v>
      </c>
      <c r="M43" s="76">
        <v>6.2E-2</v>
      </c>
      <c r="N43" s="76">
        <v>7.0000000000000007E-2</v>
      </c>
      <c r="O43" s="76">
        <v>6.3E-2</v>
      </c>
      <c r="P43" s="76">
        <v>6.6000000000000003E-2</v>
      </c>
      <c r="Q43" s="76">
        <v>6.3E-2</v>
      </c>
      <c r="R43" s="76">
        <v>6.9000000000000006E-2</v>
      </c>
      <c r="S43" s="76">
        <v>0.06</v>
      </c>
      <c r="T43" s="76">
        <v>5.8000000000000003E-2</v>
      </c>
      <c r="U43" s="76">
        <v>5.5E-2</v>
      </c>
      <c r="V43" s="76">
        <v>5.8999999999999997E-2</v>
      </c>
      <c r="W43" s="76">
        <v>6.0999999999999999E-2</v>
      </c>
      <c r="X43" s="76">
        <v>0.06</v>
      </c>
      <c r="Y43" s="76">
        <v>6.0999999999999999E-2</v>
      </c>
      <c r="Z43" s="76">
        <v>5.8000000000000003E-2</v>
      </c>
      <c r="AA43" s="76">
        <v>5.0999999999999997E-2</v>
      </c>
      <c r="AB43" s="76">
        <v>0.05</v>
      </c>
      <c r="AC43" s="76">
        <v>4.9000000000000002E-2</v>
      </c>
      <c r="AD43" s="76">
        <v>4.9000000000000002E-2</v>
      </c>
      <c r="AE43" s="76"/>
      <c r="AF43" s="76"/>
      <c r="AG43" s="76"/>
      <c r="AH43" s="76"/>
      <c r="AI43" s="76">
        <v>1.8039999999999998</v>
      </c>
      <c r="AJ43" s="98">
        <v>6.4428571428571418E-2</v>
      </c>
      <c r="AK43" s="76"/>
      <c r="AL43" s="76">
        <v>4.9000000000000002E-2</v>
      </c>
      <c r="AM43" s="76">
        <v>8.5999999999999993E-2</v>
      </c>
    </row>
    <row r="44" spans="1:39" x14ac:dyDescent="0.25">
      <c r="A44" s="91"/>
      <c r="B44" s="95">
        <v>0.70833333333333304</v>
      </c>
      <c r="C44" s="76">
        <v>4.2809999999999997</v>
      </c>
      <c r="D44" s="76">
        <v>4.0940000000000003</v>
      </c>
      <c r="E44" s="76">
        <v>4.0199999999999996</v>
      </c>
      <c r="F44" s="76">
        <v>3.8849999999999998</v>
      </c>
      <c r="G44" s="76">
        <v>3.8029999999999999</v>
      </c>
      <c r="H44" s="76">
        <v>3.66</v>
      </c>
      <c r="I44" s="76">
        <v>3.4729999999999999</v>
      </c>
      <c r="J44" s="76">
        <v>3.2970000000000002</v>
      </c>
      <c r="K44" s="76">
        <v>3.2029999999999998</v>
      </c>
      <c r="L44" s="76">
        <v>3.11</v>
      </c>
      <c r="M44" s="76">
        <v>2.97</v>
      </c>
      <c r="N44" s="76">
        <v>2.8959999999999999</v>
      </c>
      <c r="O44" s="76">
        <v>2.7080000000000002</v>
      </c>
      <c r="P44" s="76">
        <v>2.63</v>
      </c>
      <c r="Q44" s="76">
        <v>2.48</v>
      </c>
      <c r="R44" s="76">
        <v>2.3319999999999999</v>
      </c>
      <c r="S44" s="76">
        <v>2.25</v>
      </c>
      <c r="T44" s="76">
        <v>2.085</v>
      </c>
      <c r="U44" s="76">
        <v>2.0219999999999998</v>
      </c>
      <c r="V44" s="76">
        <v>1.857</v>
      </c>
      <c r="W44" s="76">
        <v>1.746</v>
      </c>
      <c r="X44" s="76">
        <v>1.603</v>
      </c>
      <c r="Y44" s="76">
        <v>1.5069999999999999</v>
      </c>
      <c r="Z44" s="76">
        <v>1.355</v>
      </c>
      <c r="AA44" s="76">
        <v>1.206</v>
      </c>
      <c r="AB44" s="76">
        <v>1.1180000000000001</v>
      </c>
      <c r="AC44" s="76">
        <v>0.94899999999999995</v>
      </c>
      <c r="AD44" s="76">
        <v>0.83399999999999996</v>
      </c>
      <c r="AE44" s="76"/>
      <c r="AF44" s="76"/>
      <c r="AG44" s="76"/>
      <c r="AH44" s="76"/>
      <c r="AI44" s="76">
        <v>71.374000000000009</v>
      </c>
      <c r="AJ44" s="98">
        <v>2.5490714285714291</v>
      </c>
      <c r="AK44" s="76"/>
      <c r="AL44" s="76">
        <v>0.83399999999999996</v>
      </c>
      <c r="AM44" s="76">
        <v>4.2809999999999997</v>
      </c>
    </row>
    <row r="45" spans="1:39" x14ac:dyDescent="0.25">
      <c r="A45" s="91"/>
      <c r="B45" s="95">
        <v>0.75</v>
      </c>
      <c r="C45" s="76">
        <v>4.9880000000000004</v>
      </c>
      <c r="D45" s="76">
        <v>4.9589999999999996</v>
      </c>
      <c r="E45" s="76">
        <v>4.9690000000000003</v>
      </c>
      <c r="F45" s="76">
        <v>4.9889999999999999</v>
      </c>
      <c r="G45" s="76">
        <v>4.9779999999999998</v>
      </c>
      <c r="H45" s="76">
        <v>4.9770000000000003</v>
      </c>
      <c r="I45" s="76">
        <v>4.9450000000000003</v>
      </c>
      <c r="J45" s="76">
        <v>4.9379999999999997</v>
      </c>
      <c r="K45" s="76">
        <v>4.9459999999999997</v>
      </c>
      <c r="L45" s="76">
        <v>4.9409999999999998</v>
      </c>
      <c r="M45" s="76">
        <v>4.9539999999999997</v>
      </c>
      <c r="N45" s="76">
        <v>4.9710000000000001</v>
      </c>
      <c r="O45" s="76">
        <v>4.9390000000000001</v>
      </c>
      <c r="P45" s="76">
        <v>4.9400000000000004</v>
      </c>
      <c r="Q45" s="76">
        <v>4.9690000000000003</v>
      </c>
      <c r="R45" s="76">
        <v>4.9779999999999998</v>
      </c>
      <c r="S45" s="76">
        <v>4.9770000000000003</v>
      </c>
      <c r="T45" s="76">
        <v>4.9589999999999996</v>
      </c>
      <c r="U45" s="76">
        <v>4.9960000000000004</v>
      </c>
      <c r="V45" s="76">
        <v>4.976</v>
      </c>
      <c r="W45" s="76">
        <v>4.9370000000000003</v>
      </c>
      <c r="X45" s="76">
        <v>4.9390000000000001</v>
      </c>
      <c r="Y45" s="76">
        <v>4.9340000000000002</v>
      </c>
      <c r="Z45" s="76">
        <v>4.9180000000000001</v>
      </c>
      <c r="AA45" s="76">
        <v>5.0039999999999996</v>
      </c>
      <c r="AB45" s="76">
        <v>4.9820000000000002</v>
      </c>
      <c r="AC45" s="76">
        <v>4.92</v>
      </c>
      <c r="AD45" s="76">
        <v>4.899</v>
      </c>
      <c r="AE45" s="76"/>
      <c r="AF45" s="76"/>
      <c r="AG45" s="76"/>
      <c r="AH45" s="76"/>
      <c r="AI45" s="76">
        <v>138.822</v>
      </c>
      <c r="AJ45" s="98">
        <v>4.9579285714285719</v>
      </c>
      <c r="AK45" s="76"/>
      <c r="AL45" s="76">
        <v>4.899</v>
      </c>
      <c r="AM45" s="76">
        <v>5.0039999999999996</v>
      </c>
    </row>
    <row r="46" spans="1:39" x14ac:dyDescent="0.25">
      <c r="A46" s="91"/>
      <c r="B46" s="95">
        <v>0.79166666666666696</v>
      </c>
      <c r="C46" s="76">
        <v>5.0119999999999996</v>
      </c>
      <c r="D46" s="76">
        <v>4.9729999999999999</v>
      </c>
      <c r="E46" s="76">
        <v>4.992</v>
      </c>
      <c r="F46" s="76">
        <v>5.0060000000000002</v>
      </c>
      <c r="G46" s="76">
        <v>4.9800000000000004</v>
      </c>
      <c r="H46" s="76">
        <v>5.0030000000000001</v>
      </c>
      <c r="I46" s="76">
        <v>4.9370000000000003</v>
      </c>
      <c r="J46" s="76">
        <v>4.9089999999999998</v>
      </c>
      <c r="K46" s="76">
        <v>4.976</v>
      </c>
      <c r="L46" s="76">
        <v>4.9649999999999999</v>
      </c>
      <c r="M46" s="76">
        <v>4.9720000000000004</v>
      </c>
      <c r="N46" s="76">
        <v>4.9740000000000002</v>
      </c>
      <c r="O46" s="76">
        <v>4.95</v>
      </c>
      <c r="P46" s="76">
        <v>4.9539999999999997</v>
      </c>
      <c r="Q46" s="76">
        <v>4.9720000000000004</v>
      </c>
      <c r="R46" s="76">
        <v>4.968</v>
      </c>
      <c r="S46" s="76">
        <v>5.01</v>
      </c>
      <c r="T46" s="76">
        <v>4.9720000000000004</v>
      </c>
      <c r="U46" s="76">
        <v>5.0019999999999998</v>
      </c>
      <c r="V46" s="76">
        <v>5.0060000000000002</v>
      </c>
      <c r="W46" s="76">
        <v>4.9660000000000002</v>
      </c>
      <c r="X46" s="76">
        <v>4.9610000000000003</v>
      </c>
      <c r="Y46" s="76">
        <v>4.9630000000000001</v>
      </c>
      <c r="Z46" s="76">
        <v>4.9509999999999996</v>
      </c>
      <c r="AA46" s="76">
        <v>4.9790000000000001</v>
      </c>
      <c r="AB46" s="76">
        <v>4.99</v>
      </c>
      <c r="AC46" s="76">
        <v>4.9580000000000002</v>
      </c>
      <c r="AD46" s="76">
        <v>4.9359999999999999</v>
      </c>
      <c r="AE46" s="76"/>
      <c r="AF46" s="76"/>
      <c r="AG46" s="76"/>
      <c r="AH46" s="76"/>
      <c r="AI46" s="76">
        <v>139.23699999999997</v>
      </c>
      <c r="AJ46" s="98">
        <v>4.9727499999999987</v>
      </c>
      <c r="AK46" s="76"/>
      <c r="AL46" s="76">
        <v>4.9089999999999998</v>
      </c>
      <c r="AM46" s="76">
        <v>5.0119999999999996</v>
      </c>
    </row>
    <row r="47" spans="1:39" x14ac:dyDescent="0.25">
      <c r="A47" s="91"/>
      <c r="B47" s="95">
        <v>0.83333333333333304</v>
      </c>
      <c r="C47" s="76">
        <v>4.9960000000000004</v>
      </c>
      <c r="D47" s="76">
        <v>4.99</v>
      </c>
      <c r="E47" s="76">
        <v>4.9829999999999997</v>
      </c>
      <c r="F47" s="76">
        <v>5.0129999999999999</v>
      </c>
      <c r="G47" s="76">
        <v>4.992</v>
      </c>
      <c r="H47" s="76">
        <v>5.0060000000000002</v>
      </c>
      <c r="I47" s="76">
        <v>4.9269999999999996</v>
      </c>
      <c r="J47" s="76">
        <v>4.9249999999999998</v>
      </c>
      <c r="K47" s="76">
        <v>4.9989999999999997</v>
      </c>
      <c r="L47" s="76">
        <v>4.9800000000000004</v>
      </c>
      <c r="M47" s="76">
        <v>4.9720000000000004</v>
      </c>
      <c r="N47" s="76">
        <v>4.9930000000000003</v>
      </c>
      <c r="O47" s="76">
        <v>4.9660000000000002</v>
      </c>
      <c r="P47" s="76">
        <v>4.9740000000000002</v>
      </c>
      <c r="Q47" s="76">
        <v>4.9640000000000004</v>
      </c>
      <c r="R47" s="76">
        <v>4.9530000000000003</v>
      </c>
      <c r="S47" s="76">
        <v>4.9870000000000001</v>
      </c>
      <c r="T47" s="76">
        <v>5.0090000000000003</v>
      </c>
      <c r="U47" s="76">
        <v>5.0229999999999997</v>
      </c>
      <c r="V47" s="76">
        <v>5.0270000000000001</v>
      </c>
      <c r="W47" s="76">
        <v>4.9800000000000004</v>
      </c>
      <c r="X47" s="76">
        <v>4.9939999999999998</v>
      </c>
      <c r="Y47" s="76">
        <v>4.99</v>
      </c>
      <c r="Z47" s="76">
        <v>4.9859999999999998</v>
      </c>
      <c r="AA47" s="76">
        <v>4.9930000000000003</v>
      </c>
      <c r="AB47" s="76">
        <v>4.99</v>
      </c>
      <c r="AC47" s="76">
        <v>4.9889999999999999</v>
      </c>
      <c r="AD47" s="76">
        <v>4.9569999999999999</v>
      </c>
      <c r="AE47" s="76"/>
      <c r="AF47" s="76"/>
      <c r="AG47" s="76"/>
      <c r="AH47" s="76"/>
      <c r="AI47" s="76">
        <v>139.55799999999999</v>
      </c>
      <c r="AJ47" s="98">
        <v>4.9842142857142857</v>
      </c>
      <c r="AK47" s="76"/>
      <c r="AL47" s="76">
        <v>4.9249999999999998</v>
      </c>
      <c r="AM47" s="76">
        <v>5.0270000000000001</v>
      </c>
    </row>
    <row r="48" spans="1:39" x14ac:dyDescent="0.25">
      <c r="A48" s="91"/>
      <c r="B48" s="95">
        <v>0.875</v>
      </c>
      <c r="C48" s="76">
        <v>4.9569999999999999</v>
      </c>
      <c r="D48" s="76">
        <v>4.9420000000000002</v>
      </c>
      <c r="E48" s="76">
        <v>4.9210000000000003</v>
      </c>
      <c r="F48" s="76">
        <v>4.9880000000000004</v>
      </c>
      <c r="G48" s="76">
        <v>5.008</v>
      </c>
      <c r="H48" s="76">
        <v>4.9779999999999998</v>
      </c>
      <c r="I48" s="76">
        <v>4.899</v>
      </c>
      <c r="J48" s="76">
        <v>4.9189999999999996</v>
      </c>
      <c r="K48" s="76">
        <v>4.9669999999999996</v>
      </c>
      <c r="L48" s="76">
        <v>4.9619999999999997</v>
      </c>
      <c r="M48" s="76">
        <v>4.9880000000000004</v>
      </c>
      <c r="N48" s="76">
        <v>5.0049999999999999</v>
      </c>
      <c r="O48" s="76">
        <v>5.0030000000000001</v>
      </c>
      <c r="P48" s="76">
        <v>4.9370000000000003</v>
      </c>
      <c r="Q48" s="76">
        <v>4.984</v>
      </c>
      <c r="R48" s="76">
        <v>4.9429999999999996</v>
      </c>
      <c r="S48" s="76">
        <v>4.968</v>
      </c>
      <c r="T48" s="76">
        <v>4.9400000000000004</v>
      </c>
      <c r="U48" s="76">
        <v>4.9960000000000004</v>
      </c>
      <c r="V48" s="76">
        <v>4.9889999999999999</v>
      </c>
      <c r="W48" s="76">
        <v>4.9359999999999999</v>
      </c>
      <c r="X48" s="76">
        <v>4.9690000000000003</v>
      </c>
      <c r="Y48" s="76">
        <v>4.9710000000000001</v>
      </c>
      <c r="Z48" s="76">
        <v>4.9409999999999998</v>
      </c>
      <c r="AA48" s="76">
        <v>4.9219999999999997</v>
      </c>
      <c r="AB48" s="76">
        <v>4.9240000000000004</v>
      </c>
      <c r="AC48" s="76">
        <v>4.97</v>
      </c>
      <c r="AD48" s="76">
        <v>4.9139999999999997</v>
      </c>
      <c r="AE48" s="76"/>
      <c r="AF48" s="76"/>
      <c r="AG48" s="76"/>
      <c r="AH48" s="76"/>
      <c r="AI48" s="76">
        <v>138.84099999999998</v>
      </c>
      <c r="AJ48" s="98">
        <v>4.9586071428571419</v>
      </c>
      <c r="AK48" s="76"/>
      <c r="AL48" s="76">
        <v>4.899</v>
      </c>
      <c r="AM48" s="76">
        <v>5.008</v>
      </c>
    </row>
    <row r="49" spans="1:39" x14ac:dyDescent="0.25">
      <c r="A49" s="91"/>
      <c r="B49" s="95">
        <v>0.91666666666666696</v>
      </c>
      <c r="C49" s="76">
        <v>4.9610000000000003</v>
      </c>
      <c r="D49" s="76">
        <v>4.9560000000000004</v>
      </c>
      <c r="E49" s="76">
        <v>4.9379999999999997</v>
      </c>
      <c r="F49" s="76">
        <v>4.9729999999999999</v>
      </c>
      <c r="G49" s="76">
        <v>4.9909999999999997</v>
      </c>
      <c r="H49" s="76">
        <v>4.9649999999999999</v>
      </c>
      <c r="I49" s="76">
        <v>4.9089999999999998</v>
      </c>
      <c r="J49" s="76">
        <v>4.907</v>
      </c>
      <c r="K49" s="76">
        <v>4.9340000000000002</v>
      </c>
      <c r="L49" s="76">
        <v>4.931</v>
      </c>
      <c r="M49" s="76">
        <v>4.9939999999999998</v>
      </c>
      <c r="N49" s="76">
        <v>5.0090000000000003</v>
      </c>
      <c r="O49" s="76">
        <v>4.9809999999999999</v>
      </c>
      <c r="P49" s="76">
        <v>4.96</v>
      </c>
      <c r="Q49" s="76">
        <v>4.9859999999999998</v>
      </c>
      <c r="R49" s="76">
        <v>4.9720000000000004</v>
      </c>
      <c r="S49" s="76">
        <v>4.9269999999999996</v>
      </c>
      <c r="T49" s="76">
        <v>4.9400000000000004</v>
      </c>
      <c r="U49" s="76">
        <v>5.0010000000000003</v>
      </c>
      <c r="V49" s="76">
        <v>4.9870000000000001</v>
      </c>
      <c r="W49" s="76">
        <v>4.9409999999999998</v>
      </c>
      <c r="X49" s="76">
        <v>4.9320000000000004</v>
      </c>
      <c r="Y49" s="76">
        <v>4.984</v>
      </c>
      <c r="Z49" s="76">
        <v>4.9459999999999997</v>
      </c>
      <c r="AA49" s="76">
        <v>4.9320000000000004</v>
      </c>
      <c r="AB49" s="76">
        <v>4.9160000000000004</v>
      </c>
      <c r="AC49" s="76">
        <v>4.9859999999999998</v>
      </c>
      <c r="AD49" s="76">
        <v>4.9329999999999998</v>
      </c>
      <c r="AE49" s="76"/>
      <c r="AF49" s="76"/>
      <c r="AG49" s="76"/>
      <c r="AH49" s="76"/>
      <c r="AI49" s="76">
        <v>138.79199999999997</v>
      </c>
      <c r="AJ49" s="98">
        <v>4.9568571428571415</v>
      </c>
      <c r="AK49" s="76"/>
      <c r="AL49" s="76">
        <v>4.907</v>
      </c>
      <c r="AM49" s="76">
        <v>5.0090000000000003</v>
      </c>
    </row>
    <row r="50" spans="1:39" x14ac:dyDescent="0.25">
      <c r="A50" s="91"/>
      <c r="B50" s="95">
        <v>0.95833333333333304</v>
      </c>
      <c r="C50" s="76">
        <v>4.9400000000000004</v>
      </c>
      <c r="D50" s="76">
        <v>4.9320000000000004</v>
      </c>
      <c r="E50" s="76">
        <v>4.9649999999999999</v>
      </c>
      <c r="F50" s="76">
        <v>4.9690000000000003</v>
      </c>
      <c r="G50" s="76">
        <v>4.9640000000000004</v>
      </c>
      <c r="H50" s="76">
        <v>4.9459999999999997</v>
      </c>
      <c r="I50" s="76">
        <v>4.9260000000000002</v>
      </c>
      <c r="J50" s="76">
        <v>4.9219999999999997</v>
      </c>
      <c r="K50" s="76">
        <v>4.9509999999999996</v>
      </c>
      <c r="L50" s="76">
        <v>4.9400000000000004</v>
      </c>
      <c r="M50" s="76">
        <v>4.9610000000000003</v>
      </c>
      <c r="N50" s="76">
        <v>4.9740000000000002</v>
      </c>
      <c r="O50" s="76">
        <v>4.97</v>
      </c>
      <c r="P50" s="76">
        <v>4.9509999999999996</v>
      </c>
      <c r="Q50" s="76">
        <v>4.9580000000000002</v>
      </c>
      <c r="R50" s="76">
        <v>4.9640000000000004</v>
      </c>
      <c r="S50" s="76">
        <v>4.9589999999999996</v>
      </c>
      <c r="T50" s="76">
        <v>4.968</v>
      </c>
      <c r="U50" s="76">
        <v>4.9589999999999996</v>
      </c>
      <c r="V50" s="76">
        <v>4.9820000000000002</v>
      </c>
      <c r="W50" s="76">
        <v>4.9379999999999997</v>
      </c>
      <c r="X50" s="76">
        <v>4.9429999999999996</v>
      </c>
      <c r="Y50" s="76">
        <v>4.9729999999999999</v>
      </c>
      <c r="Z50" s="76">
        <v>4.9669999999999996</v>
      </c>
      <c r="AA50" s="76">
        <v>4.9649999999999999</v>
      </c>
      <c r="AB50" s="76">
        <v>4.9589999999999996</v>
      </c>
      <c r="AC50" s="76">
        <v>4.9550000000000001</v>
      </c>
      <c r="AD50" s="76">
        <v>4.9480000000000004</v>
      </c>
      <c r="AE50" s="76"/>
      <c r="AF50" s="76"/>
      <c r="AG50" s="76"/>
      <c r="AH50" s="76"/>
      <c r="AI50" s="76">
        <v>138.74900000000002</v>
      </c>
      <c r="AJ50" s="98">
        <v>4.9553214285714295</v>
      </c>
      <c r="AK50" s="76"/>
      <c r="AL50" s="76">
        <v>4.9219999999999997</v>
      </c>
      <c r="AM50" s="76">
        <v>4.9820000000000002</v>
      </c>
    </row>
    <row r="51" spans="1:39" x14ac:dyDescent="0.25">
      <c r="A51" s="94" t="s">
        <v>93</v>
      </c>
      <c r="B51" s="95">
        <v>0</v>
      </c>
      <c r="C51" s="90">
        <v>5</v>
      </c>
      <c r="D51" s="90">
        <v>5.0170000000000003</v>
      </c>
      <c r="E51" s="90">
        <v>5.0449999999999999</v>
      </c>
      <c r="F51" s="90">
        <v>5.0519999999999996</v>
      </c>
      <c r="G51" s="90">
        <v>5.0129999999999999</v>
      </c>
      <c r="H51" s="90">
        <v>5.0490000000000004</v>
      </c>
      <c r="I51" s="90">
        <v>5.0650000000000004</v>
      </c>
      <c r="J51" s="90">
        <v>5.0389999999999997</v>
      </c>
      <c r="K51" s="90">
        <v>5.0460000000000003</v>
      </c>
      <c r="L51" s="90">
        <v>5.0289999999999999</v>
      </c>
      <c r="M51" s="90">
        <v>5.05</v>
      </c>
      <c r="N51" s="90">
        <v>5.0549999999999997</v>
      </c>
      <c r="O51" s="90">
        <v>5.0570000000000004</v>
      </c>
      <c r="P51" s="90">
        <v>5.0860000000000003</v>
      </c>
      <c r="Q51" s="90">
        <v>5.0449999999999999</v>
      </c>
      <c r="R51" s="90">
        <v>5.0410000000000004</v>
      </c>
      <c r="S51" s="90">
        <v>5.0609999999999999</v>
      </c>
      <c r="T51" s="90">
        <v>4.9930000000000003</v>
      </c>
      <c r="U51" s="90">
        <v>5.0650000000000004</v>
      </c>
      <c r="V51" s="90">
        <v>5.0259999999999998</v>
      </c>
      <c r="W51" s="90">
        <v>5.0229999999999997</v>
      </c>
      <c r="X51" s="90">
        <v>5.016</v>
      </c>
      <c r="Y51" s="90">
        <v>5.0110000000000001</v>
      </c>
      <c r="Z51" s="90">
        <v>5.0609999999999999</v>
      </c>
      <c r="AA51" s="90">
        <v>5.0620000000000003</v>
      </c>
      <c r="AB51" s="90">
        <v>5.0469999999999997</v>
      </c>
      <c r="AC51" s="90">
        <v>5.0259999999999998</v>
      </c>
      <c r="AD51" s="90">
        <v>5.077</v>
      </c>
      <c r="AE51" s="90">
        <v>5.03</v>
      </c>
      <c r="AF51" s="90">
        <v>5.0309999999999997</v>
      </c>
      <c r="AG51" s="90">
        <v>5.048</v>
      </c>
      <c r="AH51" s="90"/>
      <c r="AI51" s="90">
        <v>156.26599999999999</v>
      </c>
      <c r="AJ51" s="97">
        <v>5.040838709677419</v>
      </c>
      <c r="AK51" s="90"/>
      <c r="AL51" s="90">
        <v>4.9930000000000003</v>
      </c>
      <c r="AM51" s="90">
        <v>5.0860000000000003</v>
      </c>
    </row>
    <row r="52" spans="1:39" x14ac:dyDescent="0.25">
      <c r="A52" s="91"/>
      <c r="B52" s="95">
        <v>4.1666666666666664E-2</v>
      </c>
      <c r="C52" s="76">
        <v>4.9960000000000004</v>
      </c>
      <c r="D52" s="76">
        <v>5.0359999999999996</v>
      </c>
      <c r="E52" s="76">
        <v>5.0540000000000003</v>
      </c>
      <c r="F52" s="76">
        <v>5.0469999999999997</v>
      </c>
      <c r="G52" s="76">
        <v>5.03</v>
      </c>
      <c r="H52" s="76">
        <v>5.0460000000000003</v>
      </c>
      <c r="I52" s="76">
        <v>5.056</v>
      </c>
      <c r="J52" s="76">
        <v>5.05</v>
      </c>
      <c r="K52" s="76">
        <v>5.0579999999999998</v>
      </c>
      <c r="L52" s="76">
        <v>5.0490000000000004</v>
      </c>
      <c r="M52" s="76">
        <v>5.056</v>
      </c>
      <c r="N52" s="76">
        <v>5.0620000000000003</v>
      </c>
      <c r="O52" s="76">
        <v>5.07</v>
      </c>
      <c r="P52" s="76">
        <v>5.0170000000000003</v>
      </c>
      <c r="Q52" s="76">
        <v>5.0789999999999997</v>
      </c>
      <c r="R52" s="76">
        <v>5.0330000000000004</v>
      </c>
      <c r="S52" s="76">
        <v>5.032</v>
      </c>
      <c r="T52" s="76">
        <v>5.0069999999999997</v>
      </c>
      <c r="U52" s="76">
        <v>5.0780000000000003</v>
      </c>
      <c r="V52" s="76">
        <v>5.0419999999999998</v>
      </c>
      <c r="W52" s="76">
        <v>5.0519999999999996</v>
      </c>
      <c r="X52" s="76">
        <v>5.0439999999999996</v>
      </c>
      <c r="Y52" s="76">
        <v>5.0279999999999996</v>
      </c>
      <c r="Z52" s="76">
        <v>5.032</v>
      </c>
      <c r="AA52" s="76">
        <v>5.0289999999999999</v>
      </c>
      <c r="AB52" s="76">
        <v>5.0529999999999999</v>
      </c>
      <c r="AC52" s="76">
        <v>5.0419999999999998</v>
      </c>
      <c r="AD52" s="76">
        <v>5.0750000000000002</v>
      </c>
      <c r="AE52" s="76">
        <v>5.0460000000000003</v>
      </c>
      <c r="AF52" s="76">
        <v>5.0659999999999998</v>
      </c>
      <c r="AG52" s="76">
        <v>5.08</v>
      </c>
      <c r="AH52" s="76"/>
      <c r="AI52" s="76">
        <v>156.44499999999999</v>
      </c>
      <c r="AJ52" s="98">
        <v>5.0466129032258058</v>
      </c>
      <c r="AK52" s="76"/>
      <c r="AL52" s="76">
        <v>4.9960000000000004</v>
      </c>
      <c r="AM52" s="76">
        <v>5.08</v>
      </c>
    </row>
    <row r="53" spans="1:39" x14ac:dyDescent="0.25">
      <c r="A53" s="91"/>
      <c r="B53" s="95">
        <v>8.3333333333333329E-2</v>
      </c>
      <c r="C53" s="76">
        <v>5.0090000000000003</v>
      </c>
      <c r="D53" s="76">
        <v>5.0430000000000001</v>
      </c>
      <c r="E53" s="76">
        <v>5.0430000000000001</v>
      </c>
      <c r="F53" s="76">
        <v>5.0609999999999999</v>
      </c>
      <c r="G53" s="76">
        <v>5.0439999999999996</v>
      </c>
      <c r="H53" s="76">
        <v>5.0389999999999997</v>
      </c>
      <c r="I53" s="76">
        <v>5.0640000000000001</v>
      </c>
      <c r="J53" s="76">
        <v>5.0599999999999996</v>
      </c>
      <c r="K53" s="76">
        <v>5.056</v>
      </c>
      <c r="L53" s="76">
        <v>5.0389999999999997</v>
      </c>
      <c r="M53" s="76">
        <v>5.056</v>
      </c>
      <c r="N53" s="76">
        <v>5.08</v>
      </c>
      <c r="O53" s="76">
        <v>5.0659999999999998</v>
      </c>
      <c r="P53" s="76">
        <v>5.0309999999999997</v>
      </c>
      <c r="Q53" s="76">
        <v>5.0789999999999997</v>
      </c>
      <c r="R53" s="76">
        <v>5.0469999999999997</v>
      </c>
      <c r="S53" s="76">
        <v>5.0250000000000004</v>
      </c>
      <c r="T53" s="76">
        <v>5.008</v>
      </c>
      <c r="U53" s="76">
        <v>5.077</v>
      </c>
      <c r="V53" s="76">
        <v>5.0449999999999999</v>
      </c>
      <c r="W53" s="76">
        <v>5.0519999999999996</v>
      </c>
      <c r="X53" s="76">
        <v>5.0419999999999998</v>
      </c>
      <c r="Y53" s="76">
        <v>5.0389999999999997</v>
      </c>
      <c r="Z53" s="76">
        <v>5.0250000000000004</v>
      </c>
      <c r="AA53" s="76">
        <v>5.0380000000000003</v>
      </c>
      <c r="AB53" s="76"/>
      <c r="AC53" s="76">
        <v>5.0449999999999999</v>
      </c>
      <c r="AD53" s="76">
        <v>5.0750000000000002</v>
      </c>
      <c r="AE53" s="76">
        <v>5.0679999999999996</v>
      </c>
      <c r="AF53" s="76">
        <v>5.0890000000000004</v>
      </c>
      <c r="AG53" s="76">
        <v>5.0789999999999997</v>
      </c>
      <c r="AH53" s="76"/>
      <c r="AI53" s="76">
        <v>151.524</v>
      </c>
      <c r="AJ53" s="98">
        <v>4.8878709677419359</v>
      </c>
      <c r="AK53" s="76"/>
      <c r="AL53" s="76">
        <v>5.008</v>
      </c>
      <c r="AM53" s="76">
        <v>5.0890000000000004</v>
      </c>
    </row>
    <row r="54" spans="1:39" x14ac:dyDescent="0.25">
      <c r="A54" s="91"/>
      <c r="B54" s="95">
        <v>0.125</v>
      </c>
      <c r="C54" s="76">
        <v>5.01</v>
      </c>
      <c r="D54" s="76">
        <v>5.0369999999999999</v>
      </c>
      <c r="E54" s="76">
        <v>5.0430000000000001</v>
      </c>
      <c r="F54" s="76">
        <v>5.0640000000000001</v>
      </c>
      <c r="G54" s="76">
        <v>5.0529999999999999</v>
      </c>
      <c r="H54" s="76">
        <v>5.0259999999999998</v>
      </c>
      <c r="I54" s="76">
        <v>5.0659999999999998</v>
      </c>
      <c r="J54" s="76">
        <v>5.0659999999999998</v>
      </c>
      <c r="K54" s="76">
        <v>5.0599999999999996</v>
      </c>
      <c r="L54" s="76">
        <v>5.0369999999999999</v>
      </c>
      <c r="M54" s="76">
        <v>5.0439999999999996</v>
      </c>
      <c r="N54" s="76">
        <v>5.0819999999999999</v>
      </c>
      <c r="O54" s="76">
        <v>5.0549999999999997</v>
      </c>
      <c r="P54" s="76">
        <v>5.032</v>
      </c>
      <c r="Q54" s="76">
        <v>5.0430000000000001</v>
      </c>
      <c r="R54" s="76">
        <v>5.05</v>
      </c>
      <c r="S54" s="76">
        <v>5.01</v>
      </c>
      <c r="T54" s="76">
        <v>5.0149999999999997</v>
      </c>
      <c r="U54" s="76">
        <v>5.0860000000000003</v>
      </c>
      <c r="V54" s="76">
        <v>5.0369999999999999</v>
      </c>
      <c r="W54" s="76">
        <v>5.0449999999999999</v>
      </c>
      <c r="X54" s="76">
        <v>5.048</v>
      </c>
      <c r="Y54" s="76">
        <v>5.0330000000000004</v>
      </c>
      <c r="Z54" s="76">
        <v>5.01</v>
      </c>
      <c r="AA54" s="76">
        <v>5.0350000000000001</v>
      </c>
      <c r="AB54" s="76">
        <v>5.2850000000000001</v>
      </c>
      <c r="AC54" s="76">
        <v>5.0369999999999999</v>
      </c>
      <c r="AD54" s="76">
        <v>5.0830000000000002</v>
      </c>
      <c r="AE54" s="76">
        <v>5.0759999999999996</v>
      </c>
      <c r="AF54" s="76">
        <v>5.1040000000000001</v>
      </c>
      <c r="AG54" s="76">
        <v>5.0709999999999997</v>
      </c>
      <c r="AH54" s="76"/>
      <c r="AI54" s="76">
        <v>156.74300000000002</v>
      </c>
      <c r="AJ54" s="98">
        <v>5.0562258064516135</v>
      </c>
      <c r="AK54" s="76"/>
      <c r="AL54" s="76">
        <v>5.01</v>
      </c>
      <c r="AM54" s="76">
        <v>5.2850000000000001</v>
      </c>
    </row>
    <row r="55" spans="1:39" x14ac:dyDescent="0.25">
      <c r="A55" s="91"/>
      <c r="B55" s="95">
        <v>0.16666666666666699</v>
      </c>
      <c r="C55" s="76">
        <v>4.9859999999999998</v>
      </c>
      <c r="D55" s="76">
        <v>5.0179999999999998</v>
      </c>
      <c r="E55" s="76">
        <v>5.0199999999999996</v>
      </c>
      <c r="F55" s="76">
        <v>5.0469999999999997</v>
      </c>
      <c r="G55" s="76">
        <v>5.0430000000000001</v>
      </c>
      <c r="H55" s="76">
        <v>5.0030000000000001</v>
      </c>
      <c r="I55" s="76">
        <v>5.0350000000000001</v>
      </c>
      <c r="J55" s="76">
        <v>5.0369999999999999</v>
      </c>
      <c r="K55" s="76">
        <v>5.032</v>
      </c>
      <c r="L55" s="76">
        <v>5.0279999999999996</v>
      </c>
      <c r="M55" s="76">
        <v>5.0339999999999998</v>
      </c>
      <c r="N55" s="76">
        <v>5.0519999999999996</v>
      </c>
      <c r="O55" s="76">
        <v>5.0259999999999998</v>
      </c>
      <c r="P55" s="76">
        <v>5</v>
      </c>
      <c r="Q55" s="76">
        <v>5.0019999999999998</v>
      </c>
      <c r="R55" s="76">
        <v>5.0060000000000002</v>
      </c>
      <c r="S55" s="76">
        <v>4.9720000000000004</v>
      </c>
      <c r="T55" s="76">
        <v>4.9960000000000004</v>
      </c>
      <c r="U55" s="76">
        <v>5.0739999999999998</v>
      </c>
      <c r="V55" s="76">
        <v>5.0030000000000001</v>
      </c>
      <c r="W55" s="76">
        <v>5.016</v>
      </c>
      <c r="X55" s="76">
        <v>5.0129999999999999</v>
      </c>
      <c r="Y55" s="76">
        <v>5.0019999999999998</v>
      </c>
      <c r="Z55" s="76">
        <v>4.9720000000000004</v>
      </c>
      <c r="AA55" s="76">
        <v>5.0190000000000001</v>
      </c>
      <c r="AB55" s="76">
        <v>5.07</v>
      </c>
      <c r="AC55" s="76">
        <v>5.0030000000000001</v>
      </c>
      <c r="AD55" s="76">
        <v>5.08</v>
      </c>
      <c r="AE55" s="76">
        <v>5.0720000000000001</v>
      </c>
      <c r="AF55" s="76">
        <v>5.0970000000000004</v>
      </c>
      <c r="AG55" s="76">
        <v>5.07</v>
      </c>
      <c r="AH55" s="76"/>
      <c r="AI55" s="76">
        <v>155.82800000000003</v>
      </c>
      <c r="AJ55" s="98">
        <v>5.0267096774193556</v>
      </c>
      <c r="AK55" s="76"/>
      <c r="AL55" s="76">
        <v>4.9720000000000004</v>
      </c>
      <c r="AM55" s="76">
        <v>5.0970000000000004</v>
      </c>
    </row>
    <row r="56" spans="1:39" x14ac:dyDescent="0.25">
      <c r="A56" s="91"/>
      <c r="B56" s="95">
        <v>0.20833333333333301</v>
      </c>
      <c r="C56" s="76">
        <v>4.92</v>
      </c>
      <c r="D56" s="76">
        <v>4.88</v>
      </c>
      <c r="E56" s="76">
        <v>4.8609999999999998</v>
      </c>
      <c r="F56" s="76">
        <v>4.8869999999999996</v>
      </c>
      <c r="G56" s="76">
        <v>4.8680000000000003</v>
      </c>
      <c r="H56" s="76">
        <v>4.78</v>
      </c>
      <c r="I56" s="76">
        <v>4.7779999999999996</v>
      </c>
      <c r="J56" s="76">
        <v>4.7439999999999998</v>
      </c>
      <c r="K56" s="76">
        <v>4.7350000000000003</v>
      </c>
      <c r="L56" s="76">
        <v>4.633</v>
      </c>
      <c r="M56" s="76">
        <v>4.5030000000000001</v>
      </c>
      <c r="N56" s="76">
        <v>4.3639999999999999</v>
      </c>
      <c r="O56" s="76">
        <v>4.1509999999999998</v>
      </c>
      <c r="P56" s="76">
        <v>4.0739999999999998</v>
      </c>
      <c r="Q56" s="76">
        <v>3.8170000000000002</v>
      </c>
      <c r="R56" s="76">
        <v>3.6349999999999998</v>
      </c>
      <c r="S56" s="76">
        <v>3.4809999999999999</v>
      </c>
      <c r="T56" s="76">
        <v>3.3479999999999999</v>
      </c>
      <c r="U56" s="76">
        <v>3.3109999999999999</v>
      </c>
      <c r="V56" s="76">
        <v>2.9319999999999999</v>
      </c>
      <c r="W56" s="76">
        <v>2.7749999999999999</v>
      </c>
      <c r="X56" s="76">
        <v>2.6070000000000002</v>
      </c>
      <c r="Y56" s="76">
        <v>2.4630000000000001</v>
      </c>
      <c r="Z56" s="76">
        <v>3.4809999999999999</v>
      </c>
      <c r="AA56" s="76">
        <v>2.1150000000000002</v>
      </c>
      <c r="AB56" s="76">
        <v>5.0679999999999996</v>
      </c>
      <c r="AC56" s="76">
        <v>2.9319999999999999</v>
      </c>
      <c r="AD56" s="76">
        <v>5.0389999999999997</v>
      </c>
      <c r="AE56" s="76">
        <v>5.0039999999999996</v>
      </c>
      <c r="AF56" s="76">
        <v>4.9960000000000004</v>
      </c>
      <c r="AG56" s="76">
        <v>4.9640000000000004</v>
      </c>
      <c r="AH56" s="76"/>
      <c r="AI56" s="76">
        <v>127.146</v>
      </c>
      <c r="AJ56" s="98">
        <v>4.1014838709677424</v>
      </c>
      <c r="AK56" s="76"/>
      <c r="AL56" s="76">
        <v>2.1150000000000002</v>
      </c>
      <c r="AM56" s="76">
        <v>5.0679999999999996</v>
      </c>
    </row>
    <row r="57" spans="1:39" x14ac:dyDescent="0.25">
      <c r="A57" s="91"/>
      <c r="B57" s="95">
        <v>0.25</v>
      </c>
      <c r="C57" s="76">
        <v>1.2789999999999999</v>
      </c>
      <c r="D57" s="76">
        <v>1.1619999999999999</v>
      </c>
      <c r="E57" s="76">
        <v>0.98799999999999999</v>
      </c>
      <c r="F57" s="76">
        <v>0.89400000000000002</v>
      </c>
      <c r="G57" s="76">
        <v>0.80500000000000005</v>
      </c>
      <c r="H57" s="76">
        <v>0.61199999999999999</v>
      </c>
      <c r="I57" s="76">
        <v>0.51100000000000001</v>
      </c>
      <c r="J57" s="76">
        <v>0.32700000000000001</v>
      </c>
      <c r="K57" s="76">
        <v>0.24199999999999999</v>
      </c>
      <c r="L57" s="76">
        <v>7.9000000000000001E-2</v>
      </c>
      <c r="M57" s="76">
        <v>8.1000000000000003E-2</v>
      </c>
      <c r="N57" s="76">
        <v>7.6999999999999999E-2</v>
      </c>
      <c r="O57" s="76">
        <v>8.2000000000000003E-2</v>
      </c>
      <c r="P57" s="76">
        <v>7.0999999999999994E-2</v>
      </c>
      <c r="Q57" s="76">
        <v>6.8000000000000005E-2</v>
      </c>
      <c r="R57" s="76">
        <v>8.7999999999999995E-2</v>
      </c>
      <c r="S57" s="76">
        <v>7.1999999999999995E-2</v>
      </c>
      <c r="T57" s="76">
        <v>7.8E-2</v>
      </c>
      <c r="U57" s="76">
        <v>7.9000000000000001E-2</v>
      </c>
      <c r="V57" s="76">
        <v>8.1000000000000003E-2</v>
      </c>
      <c r="W57" s="76">
        <v>7.6999999999999999E-2</v>
      </c>
      <c r="X57" s="76">
        <v>7.3999999999999996E-2</v>
      </c>
      <c r="Y57" s="76">
        <v>7.9000000000000001E-2</v>
      </c>
      <c r="Z57" s="76">
        <v>7.1999999999999995E-2</v>
      </c>
      <c r="AA57" s="76">
        <v>7.1999999999999995E-2</v>
      </c>
      <c r="AB57" s="76">
        <v>4.282</v>
      </c>
      <c r="AC57" s="76">
        <v>8.1000000000000003E-2</v>
      </c>
      <c r="AD57" s="76">
        <v>4.3479999999999999</v>
      </c>
      <c r="AE57" s="76">
        <v>4.3470000000000004</v>
      </c>
      <c r="AF57" s="76">
        <v>4.3460000000000001</v>
      </c>
      <c r="AG57" s="76">
        <v>4.3499999999999996</v>
      </c>
      <c r="AH57" s="76"/>
      <c r="AI57" s="76">
        <v>29.804000000000002</v>
      </c>
      <c r="AJ57" s="98">
        <v>0.96141935483870977</v>
      </c>
      <c r="AK57" s="76"/>
      <c r="AL57" s="76">
        <v>6.8000000000000005E-2</v>
      </c>
      <c r="AM57" s="76">
        <v>4.3499999999999996</v>
      </c>
    </row>
    <row r="58" spans="1:39" x14ac:dyDescent="0.25">
      <c r="A58" s="91"/>
      <c r="B58" s="95">
        <v>0.29166666666666702</v>
      </c>
      <c r="C58" s="76">
        <v>4.7E-2</v>
      </c>
      <c r="D58" s="76">
        <v>4.7E-2</v>
      </c>
      <c r="E58" s="76">
        <v>5.5E-2</v>
      </c>
      <c r="F58" s="76">
        <v>4.4999999999999998E-2</v>
      </c>
      <c r="G58" s="76">
        <v>4.2999999999999997E-2</v>
      </c>
      <c r="H58" s="76">
        <v>5.2999999999999999E-2</v>
      </c>
      <c r="I58" s="76">
        <v>4.8000000000000001E-2</v>
      </c>
      <c r="J58" s="76">
        <v>4.8000000000000001E-2</v>
      </c>
      <c r="K58" s="76">
        <v>4.7E-2</v>
      </c>
      <c r="L58" s="76">
        <v>4.7E-2</v>
      </c>
      <c r="M58" s="76">
        <v>4.4999999999999998E-2</v>
      </c>
      <c r="N58" s="76">
        <v>4.2999999999999997E-2</v>
      </c>
      <c r="O58" s="76">
        <v>4.5999999999999999E-2</v>
      </c>
      <c r="P58" s="76">
        <v>4.5999999999999999E-2</v>
      </c>
      <c r="Q58" s="76">
        <v>4.7E-2</v>
      </c>
      <c r="R58" s="76">
        <v>5.5E-2</v>
      </c>
      <c r="S58" s="76">
        <v>4.5999999999999999E-2</v>
      </c>
      <c r="T58" s="76">
        <v>4.2000000000000003E-2</v>
      </c>
      <c r="U58" s="76">
        <v>4.4999999999999998E-2</v>
      </c>
      <c r="V58" s="76">
        <v>4.7E-2</v>
      </c>
      <c r="W58" s="76">
        <v>4.5999999999999999E-2</v>
      </c>
      <c r="X58" s="76">
        <v>4.8000000000000001E-2</v>
      </c>
      <c r="Y58" s="76">
        <v>4.8000000000000001E-2</v>
      </c>
      <c r="Z58" s="76">
        <v>4.5999999999999999E-2</v>
      </c>
      <c r="AA58" s="76">
        <v>0.04</v>
      </c>
      <c r="AB58" s="76">
        <v>1.9239999999999999</v>
      </c>
      <c r="AC58" s="76">
        <v>4.7E-2</v>
      </c>
      <c r="AD58" s="76">
        <v>1.671</v>
      </c>
      <c r="AE58" s="76">
        <v>1.4870000000000001</v>
      </c>
      <c r="AF58" s="76">
        <v>1.391</v>
      </c>
      <c r="AG58" s="76">
        <v>1.2989999999999999</v>
      </c>
      <c r="AH58" s="76"/>
      <c r="AI58" s="76">
        <v>8.9890000000000008</v>
      </c>
      <c r="AJ58" s="98">
        <v>0.28996774193548391</v>
      </c>
      <c r="AK58" s="76"/>
      <c r="AL58" s="76">
        <v>0.04</v>
      </c>
      <c r="AM58" s="76">
        <v>1.9239999999999999</v>
      </c>
    </row>
    <row r="59" spans="1:39" x14ac:dyDescent="0.25">
      <c r="A59" s="91"/>
      <c r="B59" s="95">
        <v>0.33333333333333298</v>
      </c>
      <c r="C59" s="76">
        <v>4.8000000000000001E-2</v>
      </c>
      <c r="D59" s="76">
        <v>4.5999999999999999E-2</v>
      </c>
      <c r="E59" s="76">
        <v>5.7000000000000002E-2</v>
      </c>
      <c r="F59" s="76">
        <v>4.2999999999999997E-2</v>
      </c>
      <c r="G59" s="76">
        <v>4.1000000000000002E-2</v>
      </c>
      <c r="H59" s="76">
        <v>4.7E-2</v>
      </c>
      <c r="I59" s="76">
        <v>4.5999999999999999E-2</v>
      </c>
      <c r="J59" s="76">
        <v>4.7E-2</v>
      </c>
      <c r="K59" s="76">
        <v>4.8000000000000001E-2</v>
      </c>
      <c r="L59" s="76">
        <v>0.05</v>
      </c>
      <c r="M59" s="76">
        <v>4.2999999999999997E-2</v>
      </c>
      <c r="N59" s="76">
        <v>4.1000000000000002E-2</v>
      </c>
      <c r="O59" s="76">
        <v>4.5999999999999999E-2</v>
      </c>
      <c r="P59" s="76">
        <v>4.4999999999999998E-2</v>
      </c>
      <c r="Q59" s="76">
        <v>5.0999999999999997E-2</v>
      </c>
      <c r="R59" s="76">
        <v>5.2999999999999999E-2</v>
      </c>
      <c r="S59" s="76">
        <v>4.4999999999999998E-2</v>
      </c>
      <c r="T59" s="76">
        <v>4.1000000000000002E-2</v>
      </c>
      <c r="U59" s="76">
        <v>0.05</v>
      </c>
      <c r="V59" s="76">
        <v>4.7E-2</v>
      </c>
      <c r="W59" s="76">
        <v>4.5999999999999999E-2</v>
      </c>
      <c r="X59" s="76">
        <v>4.7E-2</v>
      </c>
      <c r="Y59" s="76">
        <v>4.7E-2</v>
      </c>
      <c r="Z59" s="76">
        <v>4.4999999999999998E-2</v>
      </c>
      <c r="AA59" s="76">
        <v>4.1000000000000002E-2</v>
      </c>
      <c r="AB59" s="76">
        <v>4.2999999999999997E-2</v>
      </c>
      <c r="AC59" s="76">
        <v>4.7E-2</v>
      </c>
      <c r="AD59" s="76">
        <v>4.9000000000000002E-2</v>
      </c>
      <c r="AE59" s="76">
        <v>5.0999999999999997E-2</v>
      </c>
      <c r="AF59" s="76">
        <v>4.9000000000000002E-2</v>
      </c>
      <c r="AG59" s="76">
        <v>4.9000000000000002E-2</v>
      </c>
      <c r="AH59" s="76"/>
      <c r="AI59" s="76">
        <v>1.4489999999999998</v>
      </c>
      <c r="AJ59" s="98">
        <v>4.6741935483870962E-2</v>
      </c>
      <c r="AK59" s="76"/>
      <c r="AL59" s="76">
        <v>4.1000000000000002E-2</v>
      </c>
      <c r="AM59" s="76">
        <v>5.7000000000000002E-2</v>
      </c>
    </row>
    <row r="60" spans="1:39" x14ac:dyDescent="0.25">
      <c r="A60" s="91"/>
      <c r="B60" s="95">
        <v>0.375</v>
      </c>
      <c r="C60" s="76">
        <v>5.1999999999999998E-2</v>
      </c>
      <c r="D60" s="76">
        <v>4.8000000000000001E-2</v>
      </c>
      <c r="E60" s="76">
        <v>6.3E-2</v>
      </c>
      <c r="F60" s="76">
        <v>4.5999999999999999E-2</v>
      </c>
      <c r="G60" s="76">
        <v>4.1000000000000002E-2</v>
      </c>
      <c r="H60" s="76">
        <v>0.05</v>
      </c>
      <c r="I60" s="76">
        <v>5.1999999999999998E-2</v>
      </c>
      <c r="J60" s="76">
        <v>4.9000000000000002E-2</v>
      </c>
      <c r="K60" s="76">
        <v>0.05</v>
      </c>
      <c r="L60" s="76">
        <v>5.1999999999999998E-2</v>
      </c>
      <c r="M60" s="76">
        <v>4.3999999999999997E-2</v>
      </c>
      <c r="N60" s="76">
        <v>4.2000000000000003E-2</v>
      </c>
      <c r="O60" s="76">
        <v>5.2999999999999999E-2</v>
      </c>
      <c r="P60" s="76">
        <v>4.7E-2</v>
      </c>
      <c r="Q60" s="76">
        <v>5.3999999999999999E-2</v>
      </c>
      <c r="R60" s="76">
        <v>5.8999999999999997E-2</v>
      </c>
      <c r="S60" s="76">
        <v>4.7E-2</v>
      </c>
      <c r="T60" s="76">
        <v>4.8000000000000001E-2</v>
      </c>
      <c r="U60" s="76">
        <v>0.06</v>
      </c>
      <c r="V60" s="76">
        <v>5.2999999999999999E-2</v>
      </c>
      <c r="W60" s="76">
        <v>0.05</v>
      </c>
      <c r="X60" s="76">
        <v>0.05</v>
      </c>
      <c r="Y60" s="76">
        <v>4.7E-2</v>
      </c>
      <c r="Z60" s="76">
        <v>4.7E-2</v>
      </c>
      <c r="AA60" s="76">
        <v>4.3999999999999997E-2</v>
      </c>
      <c r="AB60" s="76">
        <v>4.2999999999999997E-2</v>
      </c>
      <c r="AC60" s="76">
        <v>5.2999999999999999E-2</v>
      </c>
      <c r="AD60" s="76">
        <v>5.2999999999999999E-2</v>
      </c>
      <c r="AE60" s="76">
        <v>5.5E-2</v>
      </c>
      <c r="AF60" s="76">
        <v>4.7E-2</v>
      </c>
      <c r="AG60" s="76">
        <v>4.5999999999999999E-2</v>
      </c>
      <c r="AH60" s="76"/>
      <c r="AI60" s="76">
        <v>1.5449999999999999</v>
      </c>
      <c r="AJ60" s="98">
        <v>4.9838709677419352E-2</v>
      </c>
      <c r="AK60" s="76"/>
      <c r="AL60" s="76">
        <v>4.1000000000000002E-2</v>
      </c>
      <c r="AM60" s="76">
        <v>6.3E-2</v>
      </c>
    </row>
    <row r="61" spans="1:39" x14ac:dyDescent="0.25">
      <c r="A61" s="91"/>
      <c r="B61" s="95">
        <v>0.41666666666666702</v>
      </c>
      <c r="C61" s="76">
        <v>5.6000000000000001E-2</v>
      </c>
      <c r="D61" s="76">
        <v>4.8000000000000001E-2</v>
      </c>
      <c r="E61" s="76">
        <v>5.7000000000000002E-2</v>
      </c>
      <c r="F61" s="76">
        <v>4.4999999999999998E-2</v>
      </c>
      <c r="G61" s="76">
        <v>4.2999999999999997E-2</v>
      </c>
      <c r="H61" s="76">
        <v>5.3999999999999999E-2</v>
      </c>
      <c r="I61" s="76">
        <v>5.0999999999999997E-2</v>
      </c>
      <c r="J61" s="76">
        <v>5.5E-2</v>
      </c>
      <c r="K61" s="76">
        <v>5.2999999999999999E-2</v>
      </c>
      <c r="L61" s="76">
        <v>0.05</v>
      </c>
      <c r="M61" s="76">
        <v>4.7E-2</v>
      </c>
      <c r="N61" s="76">
        <v>4.8000000000000001E-2</v>
      </c>
      <c r="O61" s="76">
        <v>5.1999999999999998E-2</v>
      </c>
      <c r="P61" s="76">
        <v>0.05</v>
      </c>
      <c r="Q61" s="76">
        <v>5.3999999999999999E-2</v>
      </c>
      <c r="R61" s="76">
        <v>5.7000000000000002E-2</v>
      </c>
      <c r="S61" s="76">
        <v>5.0999999999999997E-2</v>
      </c>
      <c r="T61" s="76">
        <v>4.5999999999999999E-2</v>
      </c>
      <c r="U61" s="76">
        <v>5.7000000000000002E-2</v>
      </c>
      <c r="V61" s="76">
        <v>6.4000000000000001E-2</v>
      </c>
      <c r="W61" s="76">
        <v>4.9000000000000002E-2</v>
      </c>
      <c r="X61" s="76">
        <v>5.0999999999999997E-2</v>
      </c>
      <c r="Y61" s="76">
        <v>4.7E-2</v>
      </c>
      <c r="Z61" s="76">
        <v>5.0999999999999997E-2</v>
      </c>
      <c r="AA61" s="76">
        <v>4.3999999999999997E-2</v>
      </c>
      <c r="AB61" s="76">
        <v>4.2999999999999997E-2</v>
      </c>
      <c r="AC61" s="76">
        <v>6.4000000000000001E-2</v>
      </c>
      <c r="AD61" s="76">
        <v>4.7E-2</v>
      </c>
      <c r="AE61" s="76">
        <v>5.3999999999999999E-2</v>
      </c>
      <c r="AF61" s="76">
        <v>0.05</v>
      </c>
      <c r="AG61" s="76">
        <v>5.0999999999999997E-2</v>
      </c>
      <c r="AH61" s="76"/>
      <c r="AI61" s="76">
        <v>1.5890000000000002</v>
      </c>
      <c r="AJ61" s="98">
        <v>5.1258064516129041E-2</v>
      </c>
      <c r="AK61" s="76"/>
      <c r="AL61" s="76">
        <v>4.2999999999999997E-2</v>
      </c>
      <c r="AM61" s="76">
        <v>6.4000000000000001E-2</v>
      </c>
    </row>
    <row r="62" spans="1:39" x14ac:dyDescent="0.25">
      <c r="A62" s="91"/>
      <c r="B62" s="95">
        <v>0.45833333333333298</v>
      </c>
      <c r="C62" s="76">
        <v>6.2E-2</v>
      </c>
      <c r="D62" s="76">
        <v>0.05</v>
      </c>
      <c r="E62" s="76">
        <v>6.2E-2</v>
      </c>
      <c r="F62" s="76">
        <v>4.4999999999999998E-2</v>
      </c>
      <c r="G62" s="76">
        <v>4.4999999999999998E-2</v>
      </c>
      <c r="H62" s="76">
        <v>5.1999999999999998E-2</v>
      </c>
      <c r="I62" s="76">
        <v>5.1999999999999998E-2</v>
      </c>
      <c r="J62" s="76">
        <v>5.2999999999999999E-2</v>
      </c>
      <c r="K62" s="76">
        <v>5.0999999999999997E-2</v>
      </c>
      <c r="L62" s="76">
        <v>4.9000000000000002E-2</v>
      </c>
      <c r="M62" s="76">
        <v>4.7E-2</v>
      </c>
      <c r="N62" s="76">
        <v>4.5999999999999999E-2</v>
      </c>
      <c r="O62" s="76">
        <v>5.3999999999999999E-2</v>
      </c>
      <c r="P62" s="76">
        <v>4.7E-2</v>
      </c>
      <c r="Q62" s="76">
        <v>5.3999999999999999E-2</v>
      </c>
      <c r="R62" s="76">
        <v>5.7000000000000002E-2</v>
      </c>
      <c r="S62" s="76">
        <v>5.1999999999999998E-2</v>
      </c>
      <c r="T62" s="76">
        <v>4.4999999999999998E-2</v>
      </c>
      <c r="U62" s="76">
        <v>5.3999999999999999E-2</v>
      </c>
      <c r="V62" s="76">
        <v>5.7000000000000002E-2</v>
      </c>
      <c r="W62" s="76">
        <v>5.2999999999999999E-2</v>
      </c>
      <c r="X62" s="76">
        <v>5.0999999999999997E-2</v>
      </c>
      <c r="Y62" s="76">
        <v>4.7E-2</v>
      </c>
      <c r="Z62" s="76">
        <v>5.1999999999999998E-2</v>
      </c>
      <c r="AA62" s="76">
        <v>4.5999999999999999E-2</v>
      </c>
      <c r="AB62" s="76">
        <v>4.7E-2</v>
      </c>
      <c r="AC62" s="76">
        <v>5.7000000000000002E-2</v>
      </c>
      <c r="AD62" s="76">
        <v>4.8000000000000001E-2</v>
      </c>
      <c r="AE62" s="76">
        <v>5.2999999999999999E-2</v>
      </c>
      <c r="AF62" s="76">
        <v>4.8000000000000001E-2</v>
      </c>
      <c r="AG62" s="76">
        <v>5.8000000000000003E-2</v>
      </c>
      <c r="AH62" s="76"/>
      <c r="AI62" s="76">
        <v>1.5940000000000001</v>
      </c>
      <c r="AJ62" s="98">
        <v>5.1419354838709679E-2</v>
      </c>
      <c r="AK62" s="76"/>
      <c r="AL62" s="76">
        <v>4.4999999999999998E-2</v>
      </c>
      <c r="AM62" s="76">
        <v>6.2E-2</v>
      </c>
    </row>
    <row r="63" spans="1:39" x14ac:dyDescent="0.25">
      <c r="A63" s="91"/>
      <c r="B63" s="95">
        <v>0.5</v>
      </c>
      <c r="C63" s="76">
        <v>5.1999999999999998E-2</v>
      </c>
      <c r="D63" s="76">
        <v>4.8000000000000001E-2</v>
      </c>
      <c r="E63" s="76">
        <v>7.0999999999999994E-2</v>
      </c>
      <c r="F63" s="76">
        <v>4.4999999999999998E-2</v>
      </c>
      <c r="G63" s="76">
        <v>4.3999999999999997E-2</v>
      </c>
      <c r="H63" s="76">
        <v>4.9000000000000002E-2</v>
      </c>
      <c r="I63" s="76">
        <v>4.8000000000000001E-2</v>
      </c>
      <c r="J63" s="76">
        <v>5.2999999999999999E-2</v>
      </c>
      <c r="K63" s="76">
        <v>5.2999999999999999E-2</v>
      </c>
      <c r="L63" s="76">
        <v>4.7E-2</v>
      </c>
      <c r="M63" s="76">
        <v>4.5999999999999999E-2</v>
      </c>
      <c r="N63" s="76">
        <v>4.5999999999999999E-2</v>
      </c>
      <c r="O63" s="76">
        <v>5.1999999999999998E-2</v>
      </c>
      <c r="P63" s="76">
        <v>4.7E-2</v>
      </c>
      <c r="Q63" s="76">
        <v>5.0999999999999997E-2</v>
      </c>
      <c r="R63" s="76">
        <v>5.6000000000000001E-2</v>
      </c>
      <c r="S63" s="76">
        <v>4.9000000000000002E-2</v>
      </c>
      <c r="T63" s="76">
        <v>4.4999999999999998E-2</v>
      </c>
      <c r="U63" s="76">
        <v>0.05</v>
      </c>
      <c r="V63" s="76">
        <v>5.0999999999999997E-2</v>
      </c>
      <c r="W63" s="76">
        <v>5.1999999999999998E-2</v>
      </c>
      <c r="X63" s="76">
        <v>5.3999999999999999E-2</v>
      </c>
      <c r="Y63" s="76">
        <v>0.05</v>
      </c>
      <c r="Z63" s="76">
        <v>4.9000000000000002E-2</v>
      </c>
      <c r="AA63" s="76">
        <v>4.3999999999999997E-2</v>
      </c>
      <c r="AB63" s="76">
        <v>4.7E-2</v>
      </c>
      <c r="AC63" s="76">
        <v>5.0999999999999997E-2</v>
      </c>
      <c r="AD63" s="76">
        <v>0.05</v>
      </c>
      <c r="AE63" s="76">
        <v>5.3999999999999999E-2</v>
      </c>
      <c r="AF63" s="76">
        <v>5.6000000000000001E-2</v>
      </c>
      <c r="AG63" s="76">
        <v>4.9000000000000002E-2</v>
      </c>
      <c r="AH63" s="76"/>
      <c r="AI63" s="76">
        <v>1.5590000000000004</v>
      </c>
      <c r="AJ63" s="98">
        <v>5.0290322580645176E-2</v>
      </c>
      <c r="AK63" s="76"/>
      <c r="AL63" s="76">
        <v>4.3999999999999997E-2</v>
      </c>
      <c r="AM63" s="76">
        <v>7.0999999999999994E-2</v>
      </c>
    </row>
    <row r="64" spans="1:39" x14ac:dyDescent="0.25">
      <c r="A64" s="91"/>
      <c r="B64" s="95">
        <v>0.54166666666666696</v>
      </c>
      <c r="C64" s="76">
        <v>5.0999999999999997E-2</v>
      </c>
      <c r="D64" s="76">
        <v>4.8000000000000001E-2</v>
      </c>
      <c r="E64" s="76">
        <v>7.4999999999999997E-2</v>
      </c>
      <c r="F64" s="76">
        <v>4.3999999999999997E-2</v>
      </c>
      <c r="G64" s="76">
        <v>4.3999999999999997E-2</v>
      </c>
      <c r="H64" s="76">
        <v>4.7E-2</v>
      </c>
      <c r="I64" s="76">
        <v>4.9000000000000002E-2</v>
      </c>
      <c r="J64" s="76">
        <v>5.2999999999999999E-2</v>
      </c>
      <c r="K64" s="76">
        <v>4.8000000000000001E-2</v>
      </c>
      <c r="L64" s="76">
        <v>4.7E-2</v>
      </c>
      <c r="M64" s="76">
        <v>4.4999999999999998E-2</v>
      </c>
      <c r="N64" s="76">
        <v>4.4999999999999998E-2</v>
      </c>
      <c r="O64" s="76">
        <v>5.0999999999999997E-2</v>
      </c>
      <c r="P64" s="76">
        <v>4.7E-2</v>
      </c>
      <c r="Q64" s="76">
        <v>5.0999999999999997E-2</v>
      </c>
      <c r="R64" s="76">
        <v>5.6000000000000001E-2</v>
      </c>
      <c r="S64" s="76">
        <v>4.9000000000000002E-2</v>
      </c>
      <c r="T64" s="76">
        <v>4.4999999999999998E-2</v>
      </c>
      <c r="U64" s="76">
        <v>4.4999999999999998E-2</v>
      </c>
      <c r="V64" s="76">
        <v>4.9000000000000002E-2</v>
      </c>
      <c r="W64" s="76">
        <v>4.9000000000000002E-2</v>
      </c>
      <c r="X64" s="76">
        <v>5.5E-2</v>
      </c>
      <c r="Y64" s="76">
        <v>4.7E-2</v>
      </c>
      <c r="Z64" s="76">
        <v>4.9000000000000002E-2</v>
      </c>
      <c r="AA64" s="76">
        <v>4.3999999999999997E-2</v>
      </c>
      <c r="AB64" s="76">
        <v>4.8000000000000001E-2</v>
      </c>
      <c r="AC64" s="76">
        <v>4.9000000000000002E-2</v>
      </c>
      <c r="AD64" s="76">
        <v>4.9000000000000002E-2</v>
      </c>
      <c r="AE64" s="76">
        <v>5.3999999999999999E-2</v>
      </c>
      <c r="AF64" s="76">
        <v>5.8000000000000003E-2</v>
      </c>
      <c r="AG64" s="76">
        <v>4.5999999999999999E-2</v>
      </c>
      <c r="AH64" s="76"/>
      <c r="AI64" s="76">
        <v>1.5370000000000001</v>
      </c>
      <c r="AJ64" s="98">
        <v>4.9580645161290328E-2</v>
      </c>
      <c r="AK64" s="76"/>
      <c r="AL64" s="76">
        <v>4.3999999999999997E-2</v>
      </c>
      <c r="AM64" s="76">
        <v>7.4999999999999997E-2</v>
      </c>
    </row>
    <row r="65" spans="1:39" x14ac:dyDescent="0.25">
      <c r="A65" s="91"/>
      <c r="B65" s="95">
        <v>0.58333333333333304</v>
      </c>
      <c r="C65" s="76">
        <v>5.0999999999999997E-2</v>
      </c>
      <c r="D65" s="76">
        <v>4.7E-2</v>
      </c>
      <c r="E65" s="76">
        <v>0.06</v>
      </c>
      <c r="F65" s="76">
        <v>4.3999999999999997E-2</v>
      </c>
      <c r="G65" s="76">
        <v>4.3999999999999997E-2</v>
      </c>
      <c r="H65" s="76">
        <v>4.7E-2</v>
      </c>
      <c r="I65" s="76">
        <v>4.5999999999999999E-2</v>
      </c>
      <c r="J65" s="76">
        <v>0.05</v>
      </c>
      <c r="K65" s="76">
        <v>4.9000000000000002E-2</v>
      </c>
      <c r="L65" s="76">
        <v>4.5999999999999999E-2</v>
      </c>
      <c r="M65" s="76">
        <v>4.5999999999999999E-2</v>
      </c>
      <c r="N65" s="76">
        <v>4.3999999999999997E-2</v>
      </c>
      <c r="O65" s="76">
        <v>5.0999999999999997E-2</v>
      </c>
      <c r="P65" s="76">
        <v>4.7E-2</v>
      </c>
      <c r="Q65" s="76">
        <v>5.0999999999999997E-2</v>
      </c>
      <c r="R65" s="76">
        <v>5.3999999999999999E-2</v>
      </c>
      <c r="S65" s="76">
        <v>4.9000000000000002E-2</v>
      </c>
      <c r="T65" s="76">
        <v>4.4999999999999998E-2</v>
      </c>
      <c r="U65" s="76">
        <v>4.4999999999999998E-2</v>
      </c>
      <c r="V65" s="76">
        <v>4.9000000000000002E-2</v>
      </c>
      <c r="W65" s="76">
        <v>4.8000000000000001E-2</v>
      </c>
      <c r="X65" s="76">
        <v>4.9000000000000002E-2</v>
      </c>
      <c r="Y65" s="76">
        <v>4.5999999999999999E-2</v>
      </c>
      <c r="Z65" s="76">
        <v>4.9000000000000002E-2</v>
      </c>
      <c r="AA65" s="76">
        <v>4.2999999999999997E-2</v>
      </c>
      <c r="AB65" s="76">
        <v>4.5999999999999999E-2</v>
      </c>
      <c r="AC65" s="76">
        <v>4.9000000000000002E-2</v>
      </c>
      <c r="AD65" s="76">
        <v>4.4999999999999998E-2</v>
      </c>
      <c r="AE65" s="76">
        <v>5.2999999999999999E-2</v>
      </c>
      <c r="AF65" s="76">
        <v>5.0999999999999997E-2</v>
      </c>
      <c r="AG65" s="76">
        <v>4.5999999999999999E-2</v>
      </c>
      <c r="AH65" s="76"/>
      <c r="AI65" s="76">
        <v>1.49</v>
      </c>
      <c r="AJ65" s="98">
        <v>4.8064516129032259E-2</v>
      </c>
      <c r="AK65" s="76"/>
      <c r="AL65" s="76">
        <v>4.2999999999999997E-2</v>
      </c>
      <c r="AM65" s="76">
        <v>0.06</v>
      </c>
    </row>
    <row r="66" spans="1:39" x14ac:dyDescent="0.25">
      <c r="A66" s="91"/>
      <c r="B66" s="95">
        <v>0.625</v>
      </c>
      <c r="C66" s="76">
        <v>4.9000000000000002E-2</v>
      </c>
      <c r="D66" s="76">
        <v>4.7E-2</v>
      </c>
      <c r="E66" s="76">
        <v>5.8999999999999997E-2</v>
      </c>
      <c r="F66" s="76">
        <v>4.4999999999999998E-2</v>
      </c>
      <c r="G66" s="76">
        <v>4.7E-2</v>
      </c>
      <c r="H66" s="76">
        <v>4.5999999999999999E-2</v>
      </c>
      <c r="I66" s="76">
        <v>4.4999999999999998E-2</v>
      </c>
      <c r="J66" s="76">
        <v>4.8000000000000001E-2</v>
      </c>
      <c r="K66" s="76">
        <v>4.8000000000000001E-2</v>
      </c>
      <c r="L66" s="76">
        <v>4.4999999999999998E-2</v>
      </c>
      <c r="M66" s="76">
        <v>4.5999999999999999E-2</v>
      </c>
      <c r="N66" s="76">
        <v>4.7E-2</v>
      </c>
      <c r="O66" s="76">
        <v>5.0999999999999997E-2</v>
      </c>
      <c r="P66" s="76">
        <v>4.5999999999999999E-2</v>
      </c>
      <c r="Q66" s="76">
        <v>0.05</v>
      </c>
      <c r="R66" s="76">
        <v>4.9000000000000002E-2</v>
      </c>
      <c r="S66" s="76">
        <v>4.7E-2</v>
      </c>
      <c r="T66" s="76">
        <v>4.4999999999999998E-2</v>
      </c>
      <c r="U66" s="76">
        <v>4.7E-2</v>
      </c>
      <c r="V66" s="76">
        <v>4.7E-2</v>
      </c>
      <c r="W66" s="76">
        <v>4.5999999999999999E-2</v>
      </c>
      <c r="X66" s="76">
        <v>4.8000000000000001E-2</v>
      </c>
      <c r="Y66" s="76">
        <v>4.5999999999999999E-2</v>
      </c>
      <c r="Z66" s="76">
        <v>4.7E-2</v>
      </c>
      <c r="AA66" s="76">
        <v>4.2999999999999997E-2</v>
      </c>
      <c r="AB66" s="76">
        <v>4.7E-2</v>
      </c>
      <c r="AC66" s="76">
        <v>4.7E-2</v>
      </c>
      <c r="AD66" s="76">
        <v>4.5999999999999999E-2</v>
      </c>
      <c r="AE66" s="76">
        <v>4.9000000000000002E-2</v>
      </c>
      <c r="AF66" s="76">
        <v>4.7E-2</v>
      </c>
      <c r="AG66" s="76">
        <v>4.4999999999999998E-2</v>
      </c>
      <c r="AH66" s="76"/>
      <c r="AI66" s="76">
        <v>1.4649999999999999</v>
      </c>
      <c r="AJ66" s="98">
        <v>4.7258064516129031E-2</v>
      </c>
      <c r="AK66" s="76"/>
      <c r="AL66" s="76">
        <v>4.2999999999999997E-2</v>
      </c>
      <c r="AM66" s="76">
        <v>5.8999999999999997E-2</v>
      </c>
    </row>
    <row r="67" spans="1:39" x14ac:dyDescent="0.25">
      <c r="A67" s="91"/>
      <c r="B67" s="95">
        <v>0.66666666666666696</v>
      </c>
      <c r="C67" s="76">
        <v>0.05</v>
      </c>
      <c r="D67" s="76">
        <v>4.9000000000000002E-2</v>
      </c>
      <c r="E67" s="76">
        <v>4.9000000000000002E-2</v>
      </c>
      <c r="F67" s="76">
        <v>4.9000000000000002E-2</v>
      </c>
      <c r="G67" s="76">
        <v>4.8000000000000001E-2</v>
      </c>
      <c r="H67" s="76">
        <v>4.5999999999999999E-2</v>
      </c>
      <c r="I67" s="76">
        <v>4.7E-2</v>
      </c>
      <c r="J67" s="76">
        <v>5.0999999999999997E-2</v>
      </c>
      <c r="K67" s="76">
        <v>4.9000000000000002E-2</v>
      </c>
      <c r="L67" s="76">
        <v>4.5999999999999999E-2</v>
      </c>
      <c r="M67" s="76">
        <v>4.8000000000000001E-2</v>
      </c>
      <c r="N67" s="76">
        <v>4.8000000000000001E-2</v>
      </c>
      <c r="O67" s="76">
        <v>5.1999999999999998E-2</v>
      </c>
      <c r="P67" s="76">
        <v>4.7E-2</v>
      </c>
      <c r="Q67" s="76">
        <v>5.0999999999999997E-2</v>
      </c>
      <c r="R67" s="76">
        <v>0.05</v>
      </c>
      <c r="S67" s="76">
        <v>4.7E-2</v>
      </c>
      <c r="T67" s="76">
        <v>4.7E-2</v>
      </c>
      <c r="U67" s="76">
        <v>4.8000000000000001E-2</v>
      </c>
      <c r="V67" s="76">
        <v>4.8000000000000001E-2</v>
      </c>
      <c r="W67" s="76">
        <v>4.8000000000000001E-2</v>
      </c>
      <c r="X67" s="76">
        <v>0.05</v>
      </c>
      <c r="Y67" s="76">
        <v>4.8000000000000001E-2</v>
      </c>
      <c r="Z67" s="76">
        <v>4.7E-2</v>
      </c>
      <c r="AA67" s="76">
        <v>4.7E-2</v>
      </c>
      <c r="AB67" s="76">
        <v>4.7E-2</v>
      </c>
      <c r="AC67" s="76">
        <v>4.8000000000000001E-2</v>
      </c>
      <c r="AD67" s="76">
        <v>4.3999999999999997E-2</v>
      </c>
      <c r="AE67" s="76">
        <v>5.0999999999999997E-2</v>
      </c>
      <c r="AF67" s="76">
        <v>4.4999999999999998E-2</v>
      </c>
      <c r="AG67" s="76">
        <v>4.4999999999999998E-2</v>
      </c>
      <c r="AH67" s="76"/>
      <c r="AI67" s="76">
        <v>1.49</v>
      </c>
      <c r="AJ67" s="98">
        <v>4.8064516129032259E-2</v>
      </c>
      <c r="AK67" s="76"/>
      <c r="AL67" s="76">
        <v>4.3999999999999997E-2</v>
      </c>
      <c r="AM67" s="76">
        <v>5.1999999999999998E-2</v>
      </c>
    </row>
    <row r="68" spans="1:39" x14ac:dyDescent="0.25">
      <c r="A68" s="91"/>
      <c r="B68" s="95">
        <v>0.70833333333333304</v>
      </c>
      <c r="C68" s="76">
        <v>0.68899999999999995</v>
      </c>
      <c r="D68" s="76">
        <v>0.59199999999999997</v>
      </c>
      <c r="E68" s="76">
        <v>0.44900000000000001</v>
      </c>
      <c r="F68" s="76">
        <v>0.378</v>
      </c>
      <c r="G68" s="76">
        <v>0.252</v>
      </c>
      <c r="H68" s="76">
        <v>0.187</v>
      </c>
      <c r="I68" s="76">
        <v>0.104</v>
      </c>
      <c r="J68" s="76">
        <v>9.2999999999999999E-2</v>
      </c>
      <c r="K68" s="76">
        <v>0.10100000000000001</v>
      </c>
      <c r="L68" s="76">
        <v>9.0999999999999998E-2</v>
      </c>
      <c r="M68" s="76">
        <v>9.7000000000000003E-2</v>
      </c>
      <c r="N68" s="76">
        <v>9.7000000000000003E-2</v>
      </c>
      <c r="O68" s="76">
        <v>9.8000000000000004E-2</v>
      </c>
      <c r="P68" s="76">
        <v>8.6999999999999994E-2</v>
      </c>
      <c r="Q68" s="76">
        <v>8.5999999999999993E-2</v>
      </c>
      <c r="R68" s="76">
        <v>9.2999999999999999E-2</v>
      </c>
      <c r="S68" s="76">
        <v>8.4000000000000005E-2</v>
      </c>
      <c r="T68" s="76">
        <v>9.0999999999999998E-2</v>
      </c>
      <c r="U68" s="76">
        <v>8.7999999999999995E-2</v>
      </c>
      <c r="V68" s="76">
        <v>9.0999999999999998E-2</v>
      </c>
      <c r="W68" s="76">
        <v>8.8999999999999996E-2</v>
      </c>
      <c r="X68" s="76">
        <v>8.3000000000000004E-2</v>
      </c>
      <c r="Y68" s="76">
        <v>8.5000000000000006E-2</v>
      </c>
      <c r="Z68" s="76">
        <v>8.4000000000000005E-2</v>
      </c>
      <c r="AA68" s="76">
        <v>0.08</v>
      </c>
      <c r="AB68" s="76">
        <v>4.8000000000000001E-2</v>
      </c>
      <c r="AC68" s="76">
        <v>9.0999999999999998E-2</v>
      </c>
      <c r="AD68" s="76">
        <v>4.3999999999999997E-2</v>
      </c>
      <c r="AE68" s="76">
        <v>5.0999999999999997E-2</v>
      </c>
      <c r="AF68" s="76">
        <v>4.7E-2</v>
      </c>
      <c r="AG68" s="76">
        <v>4.3999999999999997E-2</v>
      </c>
      <c r="AH68" s="76"/>
      <c r="AI68" s="76">
        <v>4.5939999999999994</v>
      </c>
      <c r="AJ68" s="98">
        <v>0.14819354838709675</v>
      </c>
      <c r="AK68" s="76"/>
      <c r="AL68" s="76">
        <v>4.3999999999999997E-2</v>
      </c>
      <c r="AM68" s="76">
        <v>0.68899999999999995</v>
      </c>
    </row>
    <row r="69" spans="1:39" x14ac:dyDescent="0.25">
      <c r="A69" s="91"/>
      <c r="B69" s="95">
        <v>0.75</v>
      </c>
      <c r="C69" s="76">
        <v>4.9880000000000004</v>
      </c>
      <c r="D69" s="76">
        <v>4.9880000000000004</v>
      </c>
      <c r="E69" s="76">
        <v>5.0339999999999998</v>
      </c>
      <c r="F69" s="76">
        <v>4.9850000000000003</v>
      </c>
      <c r="G69" s="76">
        <v>4.9720000000000004</v>
      </c>
      <c r="H69" s="76">
        <v>4.9080000000000004</v>
      </c>
      <c r="I69" s="76">
        <v>4.8220000000000001</v>
      </c>
      <c r="J69" s="76">
        <v>4.6779999999999999</v>
      </c>
      <c r="K69" s="76">
        <v>4.5579999999999998</v>
      </c>
      <c r="L69" s="76">
        <v>4.5339999999999998</v>
      </c>
      <c r="M69" s="76">
        <v>4.3860000000000001</v>
      </c>
      <c r="N69" s="76">
        <v>4.3090000000000002</v>
      </c>
      <c r="O69" s="76">
        <v>4.1219999999999999</v>
      </c>
      <c r="P69" s="76">
        <v>4.0369999999999999</v>
      </c>
      <c r="Q69" s="76">
        <v>3.903</v>
      </c>
      <c r="R69" s="76">
        <v>3.7879999999999998</v>
      </c>
      <c r="S69" s="76">
        <v>3.7069999999999999</v>
      </c>
      <c r="T69" s="76">
        <v>3.5750000000000002</v>
      </c>
      <c r="U69" s="76">
        <v>3.419</v>
      </c>
      <c r="V69" s="76">
        <v>3.2970000000000002</v>
      </c>
      <c r="W69" s="76">
        <v>3.214</v>
      </c>
      <c r="X69" s="76">
        <v>3.0720000000000001</v>
      </c>
      <c r="Y69" s="76">
        <v>2.992</v>
      </c>
      <c r="Z69" s="76">
        <v>3.7069999999999999</v>
      </c>
      <c r="AA69" s="76">
        <v>2.7429999999999999</v>
      </c>
      <c r="AB69" s="76">
        <v>7.4999999999999997E-2</v>
      </c>
      <c r="AC69" s="76">
        <v>3.2970000000000002</v>
      </c>
      <c r="AD69" s="76">
        <v>6.9000000000000006E-2</v>
      </c>
      <c r="AE69" s="76">
        <v>6.7000000000000004E-2</v>
      </c>
      <c r="AF69" s="76">
        <v>6.6000000000000003E-2</v>
      </c>
      <c r="AG69" s="76">
        <v>5.3999999999999999E-2</v>
      </c>
      <c r="AH69" s="76"/>
      <c r="AI69" s="76">
        <v>106.36599999999999</v>
      </c>
      <c r="AJ69" s="98">
        <v>3.4311612903225801</v>
      </c>
      <c r="AK69" s="76"/>
      <c r="AL69" s="76">
        <v>5.3999999999999999E-2</v>
      </c>
      <c r="AM69" s="76">
        <v>5.0339999999999998</v>
      </c>
    </row>
    <row r="70" spans="1:39" x14ac:dyDescent="0.25">
      <c r="A70" s="91"/>
      <c r="B70" s="95">
        <v>0.79166666666666696</v>
      </c>
      <c r="C70" s="76">
        <v>5.0220000000000002</v>
      </c>
      <c r="D70" s="76">
        <v>5.024</v>
      </c>
      <c r="E70" s="76">
        <v>5.0629999999999997</v>
      </c>
      <c r="F70" s="76">
        <v>5.024</v>
      </c>
      <c r="G70" s="76">
        <v>5.0679999999999996</v>
      </c>
      <c r="H70" s="76">
        <v>5.0439999999999996</v>
      </c>
      <c r="I70" s="76">
        <v>5.0149999999999997</v>
      </c>
      <c r="J70" s="76">
        <v>5.0309999999999997</v>
      </c>
      <c r="K70" s="76">
        <v>5.0199999999999996</v>
      </c>
      <c r="L70" s="76">
        <v>5.05</v>
      </c>
      <c r="M70" s="76">
        <v>5.056</v>
      </c>
      <c r="N70" s="76">
        <v>5.0659999999999998</v>
      </c>
      <c r="O70" s="76">
        <v>5.04</v>
      </c>
      <c r="P70" s="76">
        <v>5.05</v>
      </c>
      <c r="Q70" s="76">
        <v>5.0620000000000003</v>
      </c>
      <c r="R70" s="76">
        <v>5.016</v>
      </c>
      <c r="S70" s="76">
        <v>5.0759999999999996</v>
      </c>
      <c r="T70" s="76">
        <v>5.0609999999999999</v>
      </c>
      <c r="U70" s="76">
        <v>5.0590000000000002</v>
      </c>
      <c r="V70" s="76">
        <v>5.03</v>
      </c>
      <c r="W70" s="76">
        <v>5.0410000000000004</v>
      </c>
      <c r="X70" s="76">
        <v>5.0609999999999999</v>
      </c>
      <c r="Y70" s="76">
        <v>5.0679999999999996</v>
      </c>
      <c r="Z70" s="76">
        <v>5.0759999999999996</v>
      </c>
      <c r="AA70" s="76">
        <v>5.056</v>
      </c>
      <c r="AB70" s="76">
        <v>0.52800000000000002</v>
      </c>
      <c r="AC70" s="76">
        <v>5.03</v>
      </c>
      <c r="AD70" s="76">
        <v>0.36</v>
      </c>
      <c r="AE70" s="76">
        <v>0.33700000000000002</v>
      </c>
      <c r="AF70" s="76">
        <v>0.314</v>
      </c>
      <c r="AG70" s="76">
        <v>0.246</v>
      </c>
      <c r="AH70" s="76"/>
      <c r="AI70" s="76">
        <v>132.99399999999997</v>
      </c>
      <c r="AJ70" s="98">
        <v>4.2901290322580632</v>
      </c>
      <c r="AK70" s="76"/>
      <c r="AL70" s="76">
        <v>0.246</v>
      </c>
      <c r="AM70" s="76">
        <v>5.0759999999999996</v>
      </c>
    </row>
    <row r="71" spans="1:39" x14ac:dyDescent="0.25">
      <c r="A71" s="91"/>
      <c r="B71" s="95">
        <v>0.83333333333333304</v>
      </c>
      <c r="C71" s="76">
        <v>5.0579999999999998</v>
      </c>
      <c r="D71" s="76">
        <v>5.0529999999999999</v>
      </c>
      <c r="E71" s="76">
        <v>5.0949999999999998</v>
      </c>
      <c r="F71" s="76">
        <v>5.0529999999999999</v>
      </c>
      <c r="G71" s="76">
        <v>5.0910000000000002</v>
      </c>
      <c r="H71" s="76">
        <v>5.0339999999999998</v>
      </c>
      <c r="I71" s="76">
        <v>5.0149999999999997</v>
      </c>
      <c r="J71" s="76">
        <v>5.0410000000000004</v>
      </c>
      <c r="K71" s="76">
        <v>5.069</v>
      </c>
      <c r="L71" s="76">
        <v>5.0590000000000002</v>
      </c>
      <c r="M71" s="76">
        <v>5.0949999999999998</v>
      </c>
      <c r="N71" s="76">
        <v>5.0919999999999996</v>
      </c>
      <c r="O71" s="76">
        <v>5.07</v>
      </c>
      <c r="P71" s="76">
        <v>5.0570000000000004</v>
      </c>
      <c r="Q71" s="76">
        <v>5.0819999999999999</v>
      </c>
      <c r="R71" s="76">
        <v>5.0529999999999999</v>
      </c>
      <c r="S71" s="76">
        <v>5.0549999999999997</v>
      </c>
      <c r="T71" s="76">
        <v>5.0609999999999999</v>
      </c>
      <c r="U71" s="76">
        <v>5.0709999999999997</v>
      </c>
      <c r="V71" s="76">
        <v>5.0750000000000002</v>
      </c>
      <c r="W71" s="76">
        <v>5.0650000000000004</v>
      </c>
      <c r="X71" s="76">
        <v>5.0780000000000003</v>
      </c>
      <c r="Y71" s="76">
        <v>5.0739999999999998</v>
      </c>
      <c r="Z71" s="76">
        <v>5.0549999999999997</v>
      </c>
      <c r="AA71" s="76">
        <v>5.0789999999999997</v>
      </c>
      <c r="AB71" s="76">
        <v>3.2429999999999999</v>
      </c>
      <c r="AC71" s="76">
        <v>5.0750000000000002</v>
      </c>
      <c r="AD71" s="76">
        <v>2.7909999999999999</v>
      </c>
      <c r="AE71" s="76">
        <v>2.7250000000000001</v>
      </c>
      <c r="AF71" s="76">
        <v>2.5920000000000001</v>
      </c>
      <c r="AG71" s="76">
        <v>2.4390000000000001</v>
      </c>
      <c r="AH71" s="76"/>
      <c r="AI71" s="76">
        <v>145.49499999999998</v>
      </c>
      <c r="AJ71" s="98">
        <v>4.6933870967741926</v>
      </c>
      <c r="AK71" s="76"/>
      <c r="AL71" s="76">
        <v>2.4390000000000001</v>
      </c>
      <c r="AM71" s="76">
        <v>5.0949999999999998</v>
      </c>
    </row>
    <row r="72" spans="1:39" x14ac:dyDescent="0.25">
      <c r="A72" s="91"/>
      <c r="B72" s="95">
        <v>0.875</v>
      </c>
      <c r="C72" s="76">
        <v>5.05</v>
      </c>
      <c r="D72" s="76">
        <v>5.0129999999999999</v>
      </c>
      <c r="E72" s="76">
        <v>5.093</v>
      </c>
      <c r="F72" s="76">
        <v>5.0750000000000002</v>
      </c>
      <c r="G72" s="76">
        <v>5.0730000000000004</v>
      </c>
      <c r="H72" s="76">
        <v>5.024</v>
      </c>
      <c r="I72" s="76">
        <v>4.9729999999999999</v>
      </c>
      <c r="J72" s="76">
        <v>5.0590000000000002</v>
      </c>
      <c r="K72" s="76">
        <v>5.0359999999999996</v>
      </c>
      <c r="L72" s="76">
        <v>5.0289999999999999</v>
      </c>
      <c r="M72" s="76">
        <v>5.056</v>
      </c>
      <c r="N72" s="76">
        <v>5.0720000000000001</v>
      </c>
      <c r="O72" s="76">
        <v>5.0359999999999996</v>
      </c>
      <c r="P72" s="76">
        <v>5.0389999999999997</v>
      </c>
      <c r="Q72" s="76">
        <v>5.048</v>
      </c>
      <c r="R72" s="76">
        <v>5.0259999999999998</v>
      </c>
      <c r="S72" s="76">
        <v>5.048</v>
      </c>
      <c r="T72" s="76">
        <v>5.0289999999999999</v>
      </c>
      <c r="U72" s="76">
        <v>5.0549999999999997</v>
      </c>
      <c r="V72" s="76">
        <v>5.0339999999999998</v>
      </c>
      <c r="W72" s="76">
        <v>5.0590000000000002</v>
      </c>
      <c r="X72" s="76">
        <v>5.0609999999999999</v>
      </c>
      <c r="Y72" s="76">
        <v>5.0789999999999997</v>
      </c>
      <c r="Z72" s="76">
        <v>5.048</v>
      </c>
      <c r="AA72" s="76">
        <v>5.0380000000000003</v>
      </c>
      <c r="AB72" s="76">
        <v>5.0830000000000002</v>
      </c>
      <c r="AC72" s="76">
        <v>5.0339999999999998</v>
      </c>
      <c r="AD72" s="76">
        <v>5.069</v>
      </c>
      <c r="AE72" s="76">
        <v>5.048</v>
      </c>
      <c r="AF72" s="76">
        <v>5.0780000000000003</v>
      </c>
      <c r="AG72" s="76">
        <v>5.05</v>
      </c>
      <c r="AH72" s="76"/>
      <c r="AI72" s="76">
        <v>156.51499999999999</v>
      </c>
      <c r="AJ72" s="98">
        <v>5.0488709677419354</v>
      </c>
      <c r="AK72" s="76"/>
      <c r="AL72" s="76">
        <v>4.9729999999999999</v>
      </c>
      <c r="AM72" s="76">
        <v>5.093</v>
      </c>
    </row>
    <row r="73" spans="1:39" x14ac:dyDescent="0.25">
      <c r="A73" s="91"/>
      <c r="B73" s="95">
        <v>0.91666666666666696</v>
      </c>
      <c r="C73" s="76">
        <v>5.0149999999999997</v>
      </c>
      <c r="D73" s="76">
        <v>5.04</v>
      </c>
      <c r="E73" s="76">
        <v>5.0640000000000001</v>
      </c>
      <c r="F73" s="76">
        <v>5.0609999999999999</v>
      </c>
      <c r="G73" s="76">
        <v>5.0759999999999996</v>
      </c>
      <c r="H73" s="76">
        <v>5.0339999999999998</v>
      </c>
      <c r="I73" s="76">
        <v>5.0190000000000001</v>
      </c>
      <c r="J73" s="76">
        <v>5.0449999999999999</v>
      </c>
      <c r="K73" s="76">
        <v>5.0369999999999999</v>
      </c>
      <c r="L73" s="76">
        <v>5.0529999999999999</v>
      </c>
      <c r="M73" s="76">
        <v>5.069</v>
      </c>
      <c r="N73" s="76">
        <v>5.0599999999999996</v>
      </c>
      <c r="O73" s="76">
        <v>5.0439999999999996</v>
      </c>
      <c r="P73" s="76">
        <v>5.0330000000000004</v>
      </c>
      <c r="Q73" s="76">
        <v>5.0119999999999996</v>
      </c>
      <c r="R73" s="76">
        <v>5.0330000000000004</v>
      </c>
      <c r="S73" s="76">
        <v>5.016</v>
      </c>
      <c r="T73" s="76">
        <v>5.0170000000000003</v>
      </c>
      <c r="U73" s="76">
        <v>5.0629999999999997</v>
      </c>
      <c r="V73" s="76">
        <v>5.048</v>
      </c>
      <c r="W73" s="76">
        <v>5.0640000000000001</v>
      </c>
      <c r="X73" s="76">
        <v>5.0739999999999998</v>
      </c>
      <c r="Y73" s="76">
        <v>5.0720000000000001</v>
      </c>
      <c r="Z73" s="76">
        <v>5.016</v>
      </c>
      <c r="AA73" s="76">
        <v>5.0510000000000002</v>
      </c>
      <c r="AB73" s="76">
        <v>5.1120000000000001</v>
      </c>
      <c r="AC73" s="76">
        <v>5.048</v>
      </c>
      <c r="AD73" s="76">
        <v>5.0640000000000001</v>
      </c>
      <c r="AE73" s="76">
        <v>5.0519999999999996</v>
      </c>
      <c r="AF73" s="76">
        <v>5.07</v>
      </c>
      <c r="AG73" s="76">
        <v>5.0819999999999999</v>
      </c>
      <c r="AH73" s="76"/>
      <c r="AI73" s="76">
        <v>156.54400000000001</v>
      </c>
      <c r="AJ73" s="98">
        <v>5.0498064516129038</v>
      </c>
      <c r="AK73" s="76"/>
      <c r="AL73" s="76">
        <v>5.0119999999999996</v>
      </c>
      <c r="AM73" s="76">
        <v>5.1120000000000001</v>
      </c>
    </row>
    <row r="74" spans="1:39" x14ac:dyDescent="0.25">
      <c r="A74" s="91"/>
      <c r="B74" s="95">
        <v>0.95833333333333304</v>
      </c>
      <c r="C74" s="76">
        <v>5.0119999999999996</v>
      </c>
      <c r="D74" s="76">
        <v>5.024</v>
      </c>
      <c r="E74" s="76">
        <v>5.0540000000000003</v>
      </c>
      <c r="F74" s="76">
        <v>5.07</v>
      </c>
      <c r="G74" s="76">
        <v>5.0369999999999999</v>
      </c>
      <c r="H74" s="76">
        <v>5.0380000000000003</v>
      </c>
      <c r="I74" s="76">
        <v>5.0490000000000004</v>
      </c>
      <c r="J74" s="76">
        <v>5.0549999999999997</v>
      </c>
      <c r="K74" s="76">
        <v>5.0510000000000002</v>
      </c>
      <c r="L74" s="76">
        <v>5.0410000000000004</v>
      </c>
      <c r="M74" s="76">
        <v>5.0819999999999999</v>
      </c>
      <c r="N74" s="76">
        <v>5.0620000000000003</v>
      </c>
      <c r="O74" s="76">
        <v>5.0650000000000004</v>
      </c>
      <c r="P74" s="76">
        <v>5.0350000000000001</v>
      </c>
      <c r="Q74" s="76">
        <v>5.0259999999999998</v>
      </c>
      <c r="R74" s="76">
        <v>5.0519999999999996</v>
      </c>
      <c r="S74" s="76">
        <v>4.9850000000000003</v>
      </c>
      <c r="T74" s="76">
        <v>5.0439999999999996</v>
      </c>
      <c r="U74" s="76">
        <v>5.024</v>
      </c>
      <c r="V74" s="76">
        <v>5.0149999999999997</v>
      </c>
      <c r="W74" s="76">
        <v>5.0119999999999996</v>
      </c>
      <c r="X74" s="76">
        <v>5.0670000000000002</v>
      </c>
      <c r="Y74" s="76">
        <v>5.0410000000000004</v>
      </c>
      <c r="Z74" s="76">
        <v>4.9850000000000003</v>
      </c>
      <c r="AA74" s="76">
        <v>5.0750000000000002</v>
      </c>
      <c r="AB74" s="76">
        <v>5.0839999999999996</v>
      </c>
      <c r="AC74" s="76">
        <v>5.0149999999999997</v>
      </c>
      <c r="AD74" s="76">
        <v>5.069</v>
      </c>
      <c r="AE74" s="76">
        <v>5.0469999999999997</v>
      </c>
      <c r="AF74" s="76">
        <v>5.048</v>
      </c>
      <c r="AG74" s="76">
        <v>5.0819999999999999</v>
      </c>
      <c r="AH74" s="76"/>
      <c r="AI74" s="76">
        <v>156.34599999999995</v>
      </c>
      <c r="AJ74" s="98">
        <v>5.0434193548387078</v>
      </c>
      <c r="AK74" s="76"/>
      <c r="AL74" s="76">
        <v>4.9850000000000003</v>
      </c>
      <c r="AM74" s="76">
        <v>5.0839999999999996</v>
      </c>
    </row>
    <row r="75" spans="1:39" x14ac:dyDescent="0.25">
      <c r="A75" s="94" t="s">
        <v>94</v>
      </c>
      <c r="B75" s="95">
        <v>0</v>
      </c>
      <c r="C75" s="90">
        <v>5.2130000000000001</v>
      </c>
      <c r="D75" s="90">
        <v>5.1820000000000004</v>
      </c>
      <c r="E75" s="90">
        <v>5.2670000000000003</v>
      </c>
      <c r="F75" s="90">
        <v>5.2469999999999999</v>
      </c>
      <c r="G75" s="90">
        <v>5.2859999999999996</v>
      </c>
      <c r="H75" s="90">
        <v>5.2679999999999998</v>
      </c>
      <c r="I75" s="90">
        <v>5.2510000000000003</v>
      </c>
      <c r="J75" s="90">
        <v>5.2510000000000003</v>
      </c>
      <c r="K75" s="90">
        <v>5.2460000000000004</v>
      </c>
      <c r="L75" s="90">
        <v>5.2430000000000003</v>
      </c>
      <c r="M75" s="90">
        <v>5.2169999999999996</v>
      </c>
      <c r="N75" s="90">
        <v>5.2539999999999996</v>
      </c>
      <c r="O75" s="90">
        <v>5.2460000000000004</v>
      </c>
      <c r="P75" s="90">
        <v>5.2460000000000004</v>
      </c>
      <c r="Q75" s="90">
        <v>5.2560000000000002</v>
      </c>
      <c r="R75" s="90">
        <v>5.298</v>
      </c>
      <c r="S75" s="90">
        <v>5.298</v>
      </c>
      <c r="T75" s="90">
        <v>5.2779999999999996</v>
      </c>
      <c r="U75" s="90">
        <v>5.258</v>
      </c>
      <c r="V75" s="90">
        <v>5.234</v>
      </c>
      <c r="W75" s="90">
        <v>5.2690000000000001</v>
      </c>
      <c r="X75" s="90">
        <v>5.2480000000000002</v>
      </c>
      <c r="Y75" s="90">
        <v>5.2510000000000003</v>
      </c>
      <c r="Z75" s="90">
        <v>5.2480000000000002</v>
      </c>
      <c r="AA75" s="90">
        <v>5.1959999999999997</v>
      </c>
      <c r="AB75" s="90">
        <v>5.1379999999999999</v>
      </c>
      <c r="AC75" s="90">
        <v>5.2249999999999996</v>
      </c>
      <c r="AD75" s="90">
        <v>5.2309999999999999</v>
      </c>
      <c r="AE75" s="90">
        <v>5.2450000000000001</v>
      </c>
      <c r="AF75" s="90">
        <v>5.2510000000000003</v>
      </c>
      <c r="AG75" s="90"/>
      <c r="AH75" s="90"/>
      <c r="AI75" s="90">
        <v>157.34100000000001</v>
      </c>
      <c r="AJ75" s="97">
        <v>5.2446999999999999</v>
      </c>
      <c r="AK75" s="90"/>
      <c r="AL75" s="90">
        <v>5.1379999999999999</v>
      </c>
      <c r="AM75" s="90">
        <v>5.298</v>
      </c>
    </row>
    <row r="76" spans="1:39" x14ac:dyDescent="0.25">
      <c r="A76" s="91"/>
      <c r="B76" s="95">
        <v>4.1666666666666664E-2</v>
      </c>
      <c r="C76" s="76">
        <v>5.2160000000000002</v>
      </c>
      <c r="D76" s="76">
        <v>5.21</v>
      </c>
      <c r="E76" s="76">
        <v>5.258</v>
      </c>
      <c r="F76" s="76">
        <v>5.234</v>
      </c>
      <c r="G76" s="76">
        <v>5.2910000000000004</v>
      </c>
      <c r="H76" s="76">
        <v>5.2640000000000002</v>
      </c>
      <c r="I76" s="76">
        <v>5.2750000000000004</v>
      </c>
      <c r="J76" s="76">
        <v>5.2210000000000001</v>
      </c>
      <c r="K76" s="76">
        <v>5.2080000000000002</v>
      </c>
      <c r="L76" s="76">
        <v>5.258</v>
      </c>
      <c r="M76" s="76">
        <v>5.2359999999999998</v>
      </c>
      <c r="N76" s="76">
        <v>5.2880000000000003</v>
      </c>
      <c r="O76" s="76">
        <v>5.2610000000000001</v>
      </c>
      <c r="P76" s="76">
        <v>5.2080000000000002</v>
      </c>
      <c r="Q76" s="76">
        <v>5.2640000000000002</v>
      </c>
      <c r="R76" s="76">
        <v>5.2320000000000002</v>
      </c>
      <c r="S76" s="76">
        <v>5.2320000000000002</v>
      </c>
      <c r="T76" s="76">
        <v>5.2910000000000004</v>
      </c>
      <c r="U76" s="76">
        <v>5.2750000000000004</v>
      </c>
      <c r="V76" s="76">
        <v>5.2229999999999999</v>
      </c>
      <c r="W76" s="76">
        <v>5.2789999999999999</v>
      </c>
      <c r="X76" s="76">
        <v>5.2759999999999998</v>
      </c>
      <c r="Y76" s="76">
        <v>5.2519999999999998</v>
      </c>
      <c r="Z76" s="76">
        <v>5.2569999999999997</v>
      </c>
      <c r="AA76" s="76">
        <v>5.2009999999999996</v>
      </c>
      <c r="AB76" s="76">
        <v>5.149</v>
      </c>
      <c r="AC76" s="76">
        <v>5.2430000000000003</v>
      </c>
      <c r="AD76" s="76">
        <v>5.2309999999999999</v>
      </c>
      <c r="AE76" s="76">
        <v>5.2489999999999997</v>
      </c>
      <c r="AF76" s="76">
        <v>5.2519999999999998</v>
      </c>
      <c r="AG76" s="76"/>
      <c r="AH76" s="76"/>
      <c r="AI76" s="76">
        <v>157.33399999999997</v>
      </c>
      <c r="AJ76" s="98">
        <v>5.2444666666666659</v>
      </c>
      <c r="AK76" s="76"/>
      <c r="AL76" s="76">
        <v>5.149</v>
      </c>
      <c r="AM76" s="76">
        <v>5.2910000000000004</v>
      </c>
    </row>
    <row r="77" spans="1:39" x14ac:dyDescent="0.25">
      <c r="A77" s="91"/>
      <c r="B77" s="95">
        <v>8.3333333333333329E-2</v>
      </c>
      <c r="C77" s="76">
        <v>5.234</v>
      </c>
      <c r="D77" s="76">
        <v>5.2350000000000003</v>
      </c>
      <c r="E77" s="76">
        <v>5.2569999999999997</v>
      </c>
      <c r="F77" s="76">
        <v>5.2629999999999999</v>
      </c>
      <c r="G77" s="76">
        <v>5.2510000000000003</v>
      </c>
      <c r="H77" s="76">
        <v>5.274</v>
      </c>
      <c r="I77" s="76">
        <v>5.306</v>
      </c>
      <c r="J77" s="76">
        <v>5.2590000000000003</v>
      </c>
      <c r="K77" s="76">
        <v>5.2080000000000002</v>
      </c>
      <c r="L77" s="76">
        <v>5.2869999999999999</v>
      </c>
      <c r="M77" s="76">
        <v>5.2670000000000003</v>
      </c>
      <c r="N77" s="76">
        <v>5.2759999999999998</v>
      </c>
      <c r="O77" s="76">
        <v>5.2809999999999997</v>
      </c>
      <c r="P77" s="76">
        <v>5.2080000000000002</v>
      </c>
      <c r="Q77" s="76">
        <v>5.2359999999999998</v>
      </c>
      <c r="R77" s="76">
        <v>5.2510000000000003</v>
      </c>
      <c r="S77" s="76">
        <v>5.2510000000000003</v>
      </c>
      <c r="T77" s="76">
        <v>5.2640000000000002</v>
      </c>
      <c r="U77" s="76">
        <v>5.2889999999999997</v>
      </c>
      <c r="V77" s="76">
        <v>5.2450000000000001</v>
      </c>
      <c r="W77" s="76">
        <v>5.2889999999999997</v>
      </c>
      <c r="X77" s="76">
        <v>5.2809999999999997</v>
      </c>
      <c r="Y77" s="76">
        <v>5.258</v>
      </c>
      <c r="Z77" s="76">
        <v>5.2489999999999997</v>
      </c>
      <c r="AA77" s="76">
        <v>5.2140000000000004</v>
      </c>
      <c r="AB77" s="76">
        <v>5.1749999999999998</v>
      </c>
      <c r="AC77" s="76">
        <v>5.234</v>
      </c>
      <c r="AD77" s="76">
        <v>5.2679999999999998</v>
      </c>
      <c r="AE77" s="76">
        <v>5.25</v>
      </c>
      <c r="AF77" s="76">
        <v>5.258</v>
      </c>
      <c r="AG77" s="76"/>
      <c r="AH77" s="76"/>
      <c r="AI77" s="76">
        <v>157.61800000000005</v>
      </c>
      <c r="AJ77" s="98">
        <v>5.2539333333333351</v>
      </c>
      <c r="AK77" s="76"/>
      <c r="AL77" s="76">
        <v>5.1749999999999998</v>
      </c>
      <c r="AM77" s="76">
        <v>5.306</v>
      </c>
    </row>
    <row r="78" spans="1:39" x14ac:dyDescent="0.25">
      <c r="A78" s="91"/>
      <c r="B78" s="95">
        <v>0.125</v>
      </c>
      <c r="C78" s="76">
        <v>5.2130000000000001</v>
      </c>
      <c r="D78" s="76">
        <v>5.2220000000000004</v>
      </c>
      <c r="E78" s="76">
        <v>5.2590000000000003</v>
      </c>
      <c r="F78" s="76">
        <v>5.2610000000000001</v>
      </c>
      <c r="G78" s="76">
        <v>5.2480000000000002</v>
      </c>
      <c r="H78" s="76">
        <v>5.28</v>
      </c>
      <c r="I78" s="76">
        <v>5.3209999999999997</v>
      </c>
      <c r="J78" s="76">
        <v>5.2560000000000002</v>
      </c>
      <c r="K78" s="76">
        <v>5.2210000000000001</v>
      </c>
      <c r="L78" s="76">
        <v>5.2779999999999996</v>
      </c>
      <c r="M78" s="76">
        <v>5.274</v>
      </c>
      <c r="N78" s="76">
        <v>5.28</v>
      </c>
      <c r="O78" s="76">
        <v>5.2750000000000004</v>
      </c>
      <c r="P78" s="76">
        <v>5.2210000000000001</v>
      </c>
      <c r="Q78" s="76">
        <v>5.2409999999999997</v>
      </c>
      <c r="R78" s="76">
        <v>5.2549999999999999</v>
      </c>
      <c r="S78" s="76">
        <v>5.2549999999999999</v>
      </c>
      <c r="T78" s="76">
        <v>5.2629999999999999</v>
      </c>
      <c r="U78" s="76">
        <v>5.3010000000000002</v>
      </c>
      <c r="V78" s="76">
        <v>5.2510000000000003</v>
      </c>
      <c r="W78" s="76">
        <v>5.2910000000000004</v>
      </c>
      <c r="X78" s="76">
        <v>5.2770000000000001</v>
      </c>
      <c r="Y78" s="76">
        <v>5.2519999999999998</v>
      </c>
      <c r="Z78" s="76">
        <v>5.2569999999999997</v>
      </c>
      <c r="AA78" s="76">
        <v>5.2220000000000004</v>
      </c>
      <c r="AB78" s="76">
        <v>5.1920000000000002</v>
      </c>
      <c r="AC78" s="76">
        <v>5.2130000000000001</v>
      </c>
      <c r="AD78" s="76">
        <v>5.2809999999999997</v>
      </c>
      <c r="AE78" s="76">
        <v>5.2590000000000003</v>
      </c>
      <c r="AF78" s="76">
        <v>5.2519999999999998</v>
      </c>
      <c r="AG78" s="76"/>
      <c r="AH78" s="76"/>
      <c r="AI78" s="76">
        <v>157.67100000000005</v>
      </c>
      <c r="AJ78" s="98">
        <v>5.2557000000000018</v>
      </c>
      <c r="AK78" s="76"/>
      <c r="AL78" s="76">
        <v>5.1920000000000002</v>
      </c>
      <c r="AM78" s="76">
        <v>5.3209999999999997</v>
      </c>
    </row>
    <row r="79" spans="1:39" x14ac:dyDescent="0.25">
      <c r="A79" s="91"/>
      <c r="B79" s="95">
        <v>0.16666666666666699</v>
      </c>
      <c r="C79" s="76">
        <v>5.2030000000000003</v>
      </c>
      <c r="D79" s="76">
        <v>5.2220000000000004</v>
      </c>
      <c r="E79" s="76">
        <v>5.242</v>
      </c>
      <c r="F79" s="76">
        <v>5.2629999999999999</v>
      </c>
      <c r="G79" s="76">
        <v>5.2489999999999997</v>
      </c>
      <c r="H79" s="76">
        <v>5.2309999999999999</v>
      </c>
      <c r="I79" s="76">
        <v>5.2949999999999999</v>
      </c>
      <c r="J79" s="76">
        <v>5.2539999999999996</v>
      </c>
      <c r="K79" s="76">
        <v>5.2240000000000002</v>
      </c>
      <c r="L79" s="76">
        <v>5.29</v>
      </c>
      <c r="M79" s="76">
        <v>5.27</v>
      </c>
      <c r="N79" s="76">
        <v>5.2649999999999997</v>
      </c>
      <c r="O79" s="76">
        <v>5.2690000000000001</v>
      </c>
      <c r="P79" s="76">
        <v>5.2240000000000002</v>
      </c>
      <c r="Q79" s="76">
        <v>5.2409999999999997</v>
      </c>
      <c r="R79" s="76">
        <v>5.2629999999999999</v>
      </c>
      <c r="S79" s="76">
        <v>5.2629999999999999</v>
      </c>
      <c r="T79" s="76">
        <v>5.2539999999999996</v>
      </c>
      <c r="U79" s="76">
        <v>5.2679999999999998</v>
      </c>
      <c r="V79" s="76">
        <v>5.2320000000000002</v>
      </c>
      <c r="W79" s="76">
        <v>5.2850000000000001</v>
      </c>
      <c r="X79" s="76">
        <v>5.2720000000000002</v>
      </c>
      <c r="Y79" s="76">
        <v>5.2480000000000002</v>
      </c>
      <c r="Z79" s="76">
        <v>5.2460000000000004</v>
      </c>
      <c r="AA79" s="76">
        <v>5.2160000000000002</v>
      </c>
      <c r="AB79" s="76">
        <v>5.1829999999999998</v>
      </c>
      <c r="AC79" s="76">
        <v>5.202</v>
      </c>
      <c r="AD79" s="76">
        <v>5.234</v>
      </c>
      <c r="AE79" s="76">
        <v>5.1980000000000004</v>
      </c>
      <c r="AF79" s="76">
        <v>5.2480000000000002</v>
      </c>
      <c r="AG79" s="76"/>
      <c r="AH79" s="76"/>
      <c r="AI79" s="76">
        <v>157.35400000000001</v>
      </c>
      <c r="AJ79" s="98">
        <v>5.2451333333333334</v>
      </c>
      <c r="AK79" s="76"/>
      <c r="AL79" s="76">
        <v>5.1829999999999998</v>
      </c>
      <c r="AM79" s="76">
        <v>5.2949999999999999</v>
      </c>
    </row>
    <row r="80" spans="1:39" x14ac:dyDescent="0.25">
      <c r="A80" s="91"/>
      <c r="B80" s="95">
        <v>0.20833333333333301</v>
      </c>
      <c r="C80" s="76">
        <v>5.0419999999999998</v>
      </c>
      <c r="D80" s="76">
        <v>5.032</v>
      </c>
      <c r="E80" s="76">
        <v>5.0069999999999997</v>
      </c>
      <c r="F80" s="76">
        <v>4.9960000000000004</v>
      </c>
      <c r="G80" s="76">
        <v>4.97</v>
      </c>
      <c r="H80" s="76">
        <v>4.9340000000000002</v>
      </c>
      <c r="I80" s="76">
        <v>4.9119999999999999</v>
      </c>
      <c r="J80" s="76">
        <v>4.9109999999999996</v>
      </c>
      <c r="K80" s="76">
        <v>4.843</v>
      </c>
      <c r="L80" s="76">
        <v>4.8650000000000002</v>
      </c>
      <c r="M80" s="76">
        <v>4.8230000000000004</v>
      </c>
      <c r="N80" s="76">
        <v>4.7960000000000003</v>
      </c>
      <c r="O80" s="76">
        <v>4.7720000000000002</v>
      </c>
      <c r="P80" s="76">
        <v>4.6529999999999996</v>
      </c>
      <c r="Q80" s="76">
        <v>4.7030000000000003</v>
      </c>
      <c r="R80" s="76">
        <v>4.6909999999999998</v>
      </c>
      <c r="S80" s="76">
        <v>4.6909999999999998</v>
      </c>
      <c r="T80" s="76">
        <v>4.6139999999999999</v>
      </c>
      <c r="U80" s="76">
        <v>4.585</v>
      </c>
      <c r="V80" s="76">
        <v>4.5199999999999996</v>
      </c>
      <c r="W80" s="76">
        <v>4.5869999999999997</v>
      </c>
      <c r="X80" s="76">
        <v>4.5369999999999999</v>
      </c>
      <c r="Y80" s="76">
        <v>4.5060000000000002</v>
      </c>
      <c r="Z80" s="76">
        <v>4.4580000000000002</v>
      </c>
      <c r="AA80" s="76">
        <v>4.4059999999999997</v>
      </c>
      <c r="AB80" s="76">
        <v>4.3600000000000003</v>
      </c>
      <c r="AC80" s="76">
        <v>4.3940000000000001</v>
      </c>
      <c r="AD80" s="76">
        <v>4.4249999999999998</v>
      </c>
      <c r="AE80" s="76">
        <v>4.431</v>
      </c>
      <c r="AF80" s="76">
        <v>4.5060000000000002</v>
      </c>
      <c r="AG80" s="76"/>
      <c r="AH80" s="76"/>
      <c r="AI80" s="76">
        <v>140.97000000000006</v>
      </c>
      <c r="AJ80" s="98">
        <v>4.6990000000000016</v>
      </c>
      <c r="AK80" s="76"/>
      <c r="AL80" s="76">
        <v>4.3600000000000003</v>
      </c>
      <c r="AM80" s="76">
        <v>5.0419999999999998</v>
      </c>
    </row>
    <row r="81" spans="1:39" x14ac:dyDescent="0.25">
      <c r="A81" s="91"/>
      <c r="B81" s="95">
        <v>0.25</v>
      </c>
      <c r="C81" s="76">
        <v>4.34</v>
      </c>
      <c r="D81" s="76">
        <v>4.3860000000000001</v>
      </c>
      <c r="E81" s="76">
        <v>4.37</v>
      </c>
      <c r="F81" s="76">
        <v>4.3929999999999998</v>
      </c>
      <c r="G81" s="76">
        <v>4.3899999999999997</v>
      </c>
      <c r="H81" s="76">
        <v>4.4139999999999997</v>
      </c>
      <c r="I81" s="76">
        <v>4.3819999999999997</v>
      </c>
      <c r="J81" s="76">
        <v>4.359</v>
      </c>
      <c r="K81" s="76">
        <v>4.1879999999999997</v>
      </c>
      <c r="L81" s="76">
        <v>4.0650000000000004</v>
      </c>
      <c r="M81" s="76">
        <v>3.8919999999999999</v>
      </c>
      <c r="N81" s="76">
        <v>3.8450000000000002</v>
      </c>
      <c r="O81" s="76">
        <v>3.6150000000000002</v>
      </c>
      <c r="P81" s="76">
        <v>4.1879999999999997</v>
      </c>
      <c r="Q81" s="76">
        <v>3.335</v>
      </c>
      <c r="R81" s="76">
        <v>3.2010000000000001</v>
      </c>
      <c r="S81" s="76">
        <v>3.2010000000000001</v>
      </c>
      <c r="T81" s="76">
        <v>2.948</v>
      </c>
      <c r="U81" s="76">
        <v>2.8010000000000002</v>
      </c>
      <c r="V81" s="76">
        <v>2.6309999999999998</v>
      </c>
      <c r="W81" s="76">
        <v>2.5489999999999999</v>
      </c>
      <c r="X81" s="76">
        <v>2.4079999999999999</v>
      </c>
      <c r="Y81" s="76">
        <v>2.246</v>
      </c>
      <c r="Z81" s="76">
        <v>2.0779999999999998</v>
      </c>
      <c r="AA81" s="76">
        <v>1.929</v>
      </c>
      <c r="AB81" s="76">
        <v>1.8120000000000001</v>
      </c>
      <c r="AC81" s="76">
        <v>1.7130000000000001</v>
      </c>
      <c r="AD81" s="76">
        <v>1.569</v>
      </c>
      <c r="AE81" s="76">
        <v>1.429</v>
      </c>
      <c r="AF81" s="76">
        <v>2.246</v>
      </c>
      <c r="AG81" s="76"/>
      <c r="AH81" s="76"/>
      <c r="AI81" s="76">
        <v>96.922999999999988</v>
      </c>
      <c r="AJ81" s="98">
        <v>3.2307666666666663</v>
      </c>
      <c r="AK81" s="76"/>
      <c r="AL81" s="76">
        <v>1.429</v>
      </c>
      <c r="AM81" s="76">
        <v>4.4139999999999997</v>
      </c>
    </row>
    <row r="82" spans="1:39" x14ac:dyDescent="0.25">
      <c r="A82" s="91"/>
      <c r="B82" s="95">
        <v>0.29166666666666702</v>
      </c>
      <c r="C82" s="76">
        <v>1.0760000000000001</v>
      </c>
      <c r="D82" s="76">
        <v>0.999</v>
      </c>
      <c r="E82" s="76">
        <v>0.80100000000000005</v>
      </c>
      <c r="F82" s="76">
        <v>0.60199999999999998</v>
      </c>
      <c r="G82" s="76">
        <v>0.50900000000000001</v>
      </c>
      <c r="H82" s="76">
        <v>0.32400000000000001</v>
      </c>
      <c r="I82" s="76">
        <v>0.224</v>
      </c>
      <c r="J82" s="76">
        <v>5.7000000000000002E-2</v>
      </c>
      <c r="K82" s="76">
        <v>0.05</v>
      </c>
      <c r="L82" s="76">
        <v>5.5E-2</v>
      </c>
      <c r="M82" s="76">
        <v>5.5E-2</v>
      </c>
      <c r="N82" s="76">
        <v>5.6000000000000001E-2</v>
      </c>
      <c r="O82" s="76">
        <v>5.6000000000000001E-2</v>
      </c>
      <c r="P82" s="76">
        <v>0.05</v>
      </c>
      <c r="Q82" s="76">
        <v>6.2E-2</v>
      </c>
      <c r="R82" s="76">
        <v>5.0999999999999997E-2</v>
      </c>
      <c r="S82" s="76">
        <v>5.0999999999999997E-2</v>
      </c>
      <c r="T82" s="76">
        <v>5.7000000000000002E-2</v>
      </c>
      <c r="U82" s="76">
        <v>5.8999999999999997E-2</v>
      </c>
      <c r="V82" s="76">
        <v>5.5E-2</v>
      </c>
      <c r="W82" s="76">
        <v>5.8000000000000003E-2</v>
      </c>
      <c r="X82" s="76">
        <v>4.5999999999999999E-2</v>
      </c>
      <c r="Y82" s="76">
        <v>4.5999999999999999E-2</v>
      </c>
      <c r="Z82" s="76">
        <v>5.1999999999999998E-2</v>
      </c>
      <c r="AA82" s="76">
        <v>4.5999999999999999E-2</v>
      </c>
      <c r="AB82" s="76">
        <v>4.4999999999999998E-2</v>
      </c>
      <c r="AC82" s="76">
        <v>4.8000000000000001E-2</v>
      </c>
      <c r="AD82" s="76">
        <v>4.8000000000000001E-2</v>
      </c>
      <c r="AE82" s="76">
        <v>4.3999999999999997E-2</v>
      </c>
      <c r="AF82" s="76">
        <v>4.5999999999999999E-2</v>
      </c>
      <c r="AG82" s="76"/>
      <c r="AH82" s="76"/>
      <c r="AI82" s="76">
        <v>5.7280000000000006</v>
      </c>
      <c r="AJ82" s="98">
        <v>0.19093333333333334</v>
      </c>
      <c r="AK82" s="76"/>
      <c r="AL82" s="76">
        <v>4.3999999999999997E-2</v>
      </c>
      <c r="AM82" s="76">
        <v>1.0760000000000001</v>
      </c>
    </row>
    <row r="83" spans="1:39" x14ac:dyDescent="0.25">
      <c r="A83" s="91"/>
      <c r="B83" s="95">
        <v>0.33333333333333298</v>
      </c>
      <c r="C83" s="76">
        <v>4.2999999999999997E-2</v>
      </c>
      <c r="D83" s="76">
        <v>4.1000000000000002E-2</v>
      </c>
      <c r="E83" s="76">
        <v>4.9000000000000002E-2</v>
      </c>
      <c r="F83" s="76">
        <v>4.9000000000000002E-2</v>
      </c>
      <c r="G83" s="76">
        <v>4.9000000000000002E-2</v>
      </c>
      <c r="H83" s="76">
        <v>4.9000000000000002E-2</v>
      </c>
      <c r="I83" s="76">
        <v>4.8000000000000001E-2</v>
      </c>
      <c r="J83" s="76">
        <v>4.2000000000000003E-2</v>
      </c>
      <c r="K83" s="76">
        <v>4.1000000000000002E-2</v>
      </c>
      <c r="L83" s="76">
        <v>4.8000000000000001E-2</v>
      </c>
      <c r="M83" s="76">
        <v>4.9000000000000002E-2</v>
      </c>
      <c r="N83" s="76">
        <v>4.9000000000000002E-2</v>
      </c>
      <c r="O83" s="76">
        <v>4.8000000000000001E-2</v>
      </c>
      <c r="P83" s="76">
        <v>4.1000000000000002E-2</v>
      </c>
      <c r="Q83" s="76">
        <v>5.0999999999999997E-2</v>
      </c>
      <c r="R83" s="76">
        <v>4.2999999999999997E-2</v>
      </c>
      <c r="S83" s="76">
        <v>4.2999999999999997E-2</v>
      </c>
      <c r="T83" s="76">
        <v>4.8000000000000001E-2</v>
      </c>
      <c r="U83" s="76">
        <v>6.2E-2</v>
      </c>
      <c r="V83" s="76">
        <v>0.05</v>
      </c>
      <c r="W83" s="76">
        <v>4.9000000000000002E-2</v>
      </c>
      <c r="X83" s="76">
        <v>4.2999999999999997E-2</v>
      </c>
      <c r="Y83" s="76">
        <v>4.1000000000000002E-2</v>
      </c>
      <c r="Z83" s="76">
        <v>4.7E-2</v>
      </c>
      <c r="AA83" s="76">
        <v>4.7E-2</v>
      </c>
      <c r="AB83" s="76">
        <v>4.5999999999999999E-2</v>
      </c>
      <c r="AC83" s="76">
        <v>4.7E-2</v>
      </c>
      <c r="AD83" s="76">
        <v>4.4999999999999998E-2</v>
      </c>
      <c r="AE83" s="76">
        <v>4.1000000000000002E-2</v>
      </c>
      <c r="AF83" s="76">
        <v>4.1000000000000002E-2</v>
      </c>
      <c r="AG83" s="76"/>
      <c r="AH83" s="76"/>
      <c r="AI83" s="76">
        <v>1.39</v>
      </c>
      <c r="AJ83" s="98">
        <v>4.6333333333333331E-2</v>
      </c>
      <c r="AK83" s="76"/>
      <c r="AL83" s="76">
        <v>4.1000000000000002E-2</v>
      </c>
      <c r="AM83" s="76">
        <v>6.2E-2</v>
      </c>
    </row>
    <row r="84" spans="1:39" x14ac:dyDescent="0.25">
      <c r="A84" s="91"/>
      <c r="B84" s="95">
        <v>0.375</v>
      </c>
      <c r="C84" s="76">
        <v>4.2999999999999997E-2</v>
      </c>
      <c r="D84" s="76">
        <v>4.1000000000000002E-2</v>
      </c>
      <c r="E84" s="76">
        <v>4.7E-2</v>
      </c>
      <c r="F84" s="76">
        <v>4.8000000000000001E-2</v>
      </c>
      <c r="G84" s="76">
        <v>4.9000000000000002E-2</v>
      </c>
      <c r="H84" s="76">
        <v>4.8000000000000001E-2</v>
      </c>
      <c r="I84" s="76">
        <v>4.7E-2</v>
      </c>
      <c r="J84" s="76">
        <v>4.3999999999999997E-2</v>
      </c>
      <c r="K84" s="76">
        <v>0.04</v>
      </c>
      <c r="L84" s="76">
        <v>4.8000000000000001E-2</v>
      </c>
      <c r="M84" s="76">
        <v>4.5999999999999999E-2</v>
      </c>
      <c r="N84" s="76">
        <v>0.05</v>
      </c>
      <c r="O84" s="76">
        <v>4.7E-2</v>
      </c>
      <c r="P84" s="76">
        <v>3.9E-2</v>
      </c>
      <c r="Q84" s="76">
        <v>0.05</v>
      </c>
      <c r="R84" s="76">
        <v>4.2000000000000003E-2</v>
      </c>
      <c r="S84" s="76">
        <v>4.2000000000000003E-2</v>
      </c>
      <c r="T84" s="76">
        <v>4.5999999999999999E-2</v>
      </c>
      <c r="U84" s="76">
        <v>6.8000000000000005E-2</v>
      </c>
      <c r="V84" s="76">
        <v>5.0999999999999997E-2</v>
      </c>
      <c r="W84" s="76">
        <v>4.7E-2</v>
      </c>
      <c r="X84" s="76">
        <v>4.2000000000000003E-2</v>
      </c>
      <c r="Y84" s="76">
        <v>0.04</v>
      </c>
      <c r="Z84" s="76">
        <v>4.8000000000000001E-2</v>
      </c>
      <c r="AA84" s="76">
        <v>4.5999999999999999E-2</v>
      </c>
      <c r="AB84" s="76">
        <v>4.8000000000000001E-2</v>
      </c>
      <c r="AC84" s="76">
        <v>4.4999999999999998E-2</v>
      </c>
      <c r="AD84" s="76">
        <v>4.5999999999999999E-2</v>
      </c>
      <c r="AE84" s="76">
        <v>0.04</v>
      </c>
      <c r="AF84" s="76">
        <v>0.04</v>
      </c>
      <c r="AG84" s="76"/>
      <c r="AH84" s="76"/>
      <c r="AI84" s="76">
        <v>1.3780000000000006</v>
      </c>
      <c r="AJ84" s="98">
        <v>4.5933333333333354E-2</v>
      </c>
      <c r="AK84" s="76"/>
      <c r="AL84" s="76">
        <v>3.9E-2</v>
      </c>
      <c r="AM84" s="76">
        <v>6.8000000000000005E-2</v>
      </c>
    </row>
    <row r="85" spans="1:39" x14ac:dyDescent="0.25">
      <c r="A85" s="91"/>
      <c r="B85" s="95">
        <v>0.41666666666666702</v>
      </c>
      <c r="C85" s="76">
        <v>4.2000000000000003E-2</v>
      </c>
      <c r="D85" s="76">
        <v>4.2000000000000003E-2</v>
      </c>
      <c r="E85" s="76">
        <v>5.6000000000000001E-2</v>
      </c>
      <c r="F85" s="76">
        <v>4.8000000000000001E-2</v>
      </c>
      <c r="G85" s="76">
        <v>5.1999999999999998E-2</v>
      </c>
      <c r="H85" s="76">
        <v>5.3999999999999999E-2</v>
      </c>
      <c r="I85" s="76">
        <v>5.8999999999999997E-2</v>
      </c>
      <c r="J85" s="76">
        <v>4.2999999999999997E-2</v>
      </c>
      <c r="K85" s="76">
        <v>4.2000000000000003E-2</v>
      </c>
      <c r="L85" s="76">
        <v>4.8000000000000001E-2</v>
      </c>
      <c r="M85" s="76">
        <v>5.2999999999999999E-2</v>
      </c>
      <c r="N85" s="76">
        <v>5.3999999999999999E-2</v>
      </c>
      <c r="O85" s="76">
        <v>0.05</v>
      </c>
      <c r="P85" s="76">
        <v>4.2000000000000003E-2</v>
      </c>
      <c r="Q85" s="76">
        <v>5.1999999999999998E-2</v>
      </c>
      <c r="R85" s="76">
        <v>4.2000000000000003E-2</v>
      </c>
      <c r="S85" s="76">
        <v>4.2000000000000003E-2</v>
      </c>
      <c r="T85" s="76">
        <v>5.7000000000000002E-2</v>
      </c>
      <c r="U85" s="76">
        <v>7.0999999999999994E-2</v>
      </c>
      <c r="V85" s="76">
        <v>4.9000000000000002E-2</v>
      </c>
      <c r="W85" s="76">
        <v>5.2999999999999999E-2</v>
      </c>
      <c r="X85" s="76">
        <v>4.5999999999999999E-2</v>
      </c>
      <c r="Y85" s="76">
        <v>4.5999999999999999E-2</v>
      </c>
      <c r="Z85" s="76">
        <v>0.05</v>
      </c>
      <c r="AA85" s="76">
        <v>4.9000000000000002E-2</v>
      </c>
      <c r="AB85" s="76">
        <v>5.1999999999999998E-2</v>
      </c>
      <c r="AC85" s="76">
        <v>5.0999999999999997E-2</v>
      </c>
      <c r="AD85" s="76">
        <v>4.4999999999999998E-2</v>
      </c>
      <c r="AE85" s="76">
        <v>4.2000000000000003E-2</v>
      </c>
      <c r="AF85" s="76">
        <v>4.5999999999999999E-2</v>
      </c>
      <c r="AG85" s="76"/>
      <c r="AH85" s="76"/>
      <c r="AI85" s="76">
        <v>1.4780000000000002</v>
      </c>
      <c r="AJ85" s="98">
        <v>4.9266666666666674E-2</v>
      </c>
      <c r="AK85" s="76"/>
      <c r="AL85" s="76">
        <v>4.2000000000000003E-2</v>
      </c>
      <c r="AM85" s="76">
        <v>7.0999999999999994E-2</v>
      </c>
    </row>
    <row r="86" spans="1:39" x14ac:dyDescent="0.25">
      <c r="A86" s="91"/>
      <c r="B86" s="95">
        <v>0.45833333333333298</v>
      </c>
      <c r="C86" s="76">
        <v>5.1999999999999998E-2</v>
      </c>
      <c r="D86" s="76">
        <v>4.4999999999999998E-2</v>
      </c>
      <c r="E86" s="76">
        <v>0.05</v>
      </c>
      <c r="F86" s="76">
        <v>5.0999999999999997E-2</v>
      </c>
      <c r="G86" s="76">
        <v>5.5E-2</v>
      </c>
      <c r="H86" s="76">
        <v>5.7000000000000002E-2</v>
      </c>
      <c r="I86" s="76">
        <v>4.8000000000000001E-2</v>
      </c>
      <c r="J86" s="76">
        <v>4.4999999999999998E-2</v>
      </c>
      <c r="K86" s="76">
        <v>0.05</v>
      </c>
      <c r="L86" s="76">
        <v>4.8000000000000001E-2</v>
      </c>
      <c r="M86" s="76">
        <v>5.7000000000000002E-2</v>
      </c>
      <c r="N86" s="76">
        <v>6.2E-2</v>
      </c>
      <c r="O86" s="76">
        <v>4.8000000000000001E-2</v>
      </c>
      <c r="P86" s="76">
        <v>4.9000000000000002E-2</v>
      </c>
      <c r="Q86" s="76">
        <v>6.2E-2</v>
      </c>
      <c r="R86" s="76">
        <v>4.5999999999999999E-2</v>
      </c>
      <c r="S86" s="76">
        <v>4.5999999999999999E-2</v>
      </c>
      <c r="T86" s="76">
        <v>5.3999999999999999E-2</v>
      </c>
      <c r="U86" s="76">
        <v>5.5E-2</v>
      </c>
      <c r="V86" s="76">
        <v>5.0999999999999997E-2</v>
      </c>
      <c r="W86" s="76">
        <v>4.9000000000000002E-2</v>
      </c>
      <c r="X86" s="76">
        <v>4.4999999999999998E-2</v>
      </c>
      <c r="Y86" s="76">
        <v>4.8000000000000001E-2</v>
      </c>
      <c r="Z86" s="76">
        <v>5.1999999999999998E-2</v>
      </c>
      <c r="AA86" s="76">
        <v>4.8000000000000001E-2</v>
      </c>
      <c r="AB86" s="76">
        <v>4.9000000000000002E-2</v>
      </c>
      <c r="AC86" s="76">
        <v>0.05</v>
      </c>
      <c r="AD86" s="76">
        <v>5.3999999999999999E-2</v>
      </c>
      <c r="AE86" s="76">
        <v>4.7E-2</v>
      </c>
      <c r="AF86" s="76">
        <v>4.8000000000000001E-2</v>
      </c>
      <c r="AG86" s="76"/>
      <c r="AH86" s="76"/>
      <c r="AI86" s="76">
        <v>1.5210000000000004</v>
      </c>
      <c r="AJ86" s="98">
        <v>5.0700000000000009E-2</v>
      </c>
      <c r="AK86" s="76"/>
      <c r="AL86" s="76">
        <v>4.4999999999999998E-2</v>
      </c>
      <c r="AM86" s="76">
        <v>6.2E-2</v>
      </c>
    </row>
    <row r="87" spans="1:39" x14ac:dyDescent="0.25">
      <c r="A87" s="91"/>
      <c r="B87" s="95">
        <v>0.5</v>
      </c>
      <c r="C87" s="76">
        <v>5.3999999999999999E-2</v>
      </c>
      <c r="D87" s="76">
        <v>4.9000000000000002E-2</v>
      </c>
      <c r="E87" s="76">
        <v>0.05</v>
      </c>
      <c r="F87" s="76">
        <v>5.1999999999999998E-2</v>
      </c>
      <c r="G87" s="76">
        <v>5.2999999999999999E-2</v>
      </c>
      <c r="H87" s="76">
        <v>5.5E-2</v>
      </c>
      <c r="I87" s="76">
        <v>5.7000000000000002E-2</v>
      </c>
      <c r="J87" s="76">
        <v>4.2999999999999997E-2</v>
      </c>
      <c r="K87" s="76">
        <v>4.3999999999999997E-2</v>
      </c>
      <c r="L87" s="76">
        <v>0.05</v>
      </c>
      <c r="M87" s="76">
        <v>5.2999999999999999E-2</v>
      </c>
      <c r="N87" s="76">
        <v>6.4000000000000001E-2</v>
      </c>
      <c r="O87" s="76">
        <v>4.8000000000000001E-2</v>
      </c>
      <c r="P87" s="76">
        <v>4.2999999999999997E-2</v>
      </c>
      <c r="Q87" s="76">
        <v>6.2E-2</v>
      </c>
      <c r="R87" s="76">
        <v>4.7E-2</v>
      </c>
      <c r="S87" s="76">
        <v>4.7E-2</v>
      </c>
      <c r="T87" s="76">
        <v>5.1999999999999998E-2</v>
      </c>
      <c r="U87" s="76">
        <v>5.3999999999999999E-2</v>
      </c>
      <c r="V87" s="76">
        <v>5.1999999999999998E-2</v>
      </c>
      <c r="W87" s="76">
        <v>0.05</v>
      </c>
      <c r="X87" s="76">
        <v>4.2000000000000003E-2</v>
      </c>
      <c r="Y87" s="76">
        <v>4.5999999999999999E-2</v>
      </c>
      <c r="Z87" s="76">
        <v>5.0999999999999997E-2</v>
      </c>
      <c r="AA87" s="76">
        <v>5.5E-2</v>
      </c>
      <c r="AB87" s="76">
        <v>4.9000000000000002E-2</v>
      </c>
      <c r="AC87" s="76">
        <v>4.7E-2</v>
      </c>
      <c r="AD87" s="76">
        <v>4.9000000000000002E-2</v>
      </c>
      <c r="AE87" s="76">
        <v>5.0999999999999997E-2</v>
      </c>
      <c r="AF87" s="76">
        <v>4.5999999999999999E-2</v>
      </c>
      <c r="AG87" s="76"/>
      <c r="AH87" s="76"/>
      <c r="AI87" s="76">
        <v>1.5150000000000001</v>
      </c>
      <c r="AJ87" s="98">
        <v>5.0500000000000003E-2</v>
      </c>
      <c r="AK87" s="76"/>
      <c r="AL87" s="76">
        <v>4.2000000000000003E-2</v>
      </c>
      <c r="AM87" s="76">
        <v>6.4000000000000001E-2</v>
      </c>
    </row>
    <row r="88" spans="1:39" x14ac:dyDescent="0.25">
      <c r="A88" s="91"/>
      <c r="B88" s="95">
        <v>0.54166666666666696</v>
      </c>
      <c r="C88" s="76">
        <v>0.05</v>
      </c>
      <c r="D88" s="76">
        <v>5.0999999999999997E-2</v>
      </c>
      <c r="E88" s="76">
        <v>0.05</v>
      </c>
      <c r="F88" s="76">
        <v>5.1999999999999998E-2</v>
      </c>
      <c r="G88" s="76">
        <v>5.3999999999999999E-2</v>
      </c>
      <c r="H88" s="76">
        <v>5.3999999999999999E-2</v>
      </c>
      <c r="I88" s="76">
        <v>5.8999999999999997E-2</v>
      </c>
      <c r="J88" s="76">
        <v>4.1000000000000002E-2</v>
      </c>
      <c r="K88" s="76">
        <v>4.2999999999999997E-2</v>
      </c>
      <c r="L88" s="76">
        <v>5.8000000000000003E-2</v>
      </c>
      <c r="M88" s="76">
        <v>5.6000000000000001E-2</v>
      </c>
      <c r="N88" s="76">
        <v>5.8999999999999997E-2</v>
      </c>
      <c r="O88" s="76">
        <v>4.8000000000000001E-2</v>
      </c>
      <c r="P88" s="76">
        <v>4.2999999999999997E-2</v>
      </c>
      <c r="Q88" s="76">
        <v>4.9000000000000002E-2</v>
      </c>
      <c r="R88" s="76">
        <v>4.8000000000000001E-2</v>
      </c>
      <c r="S88" s="76">
        <v>4.8000000000000001E-2</v>
      </c>
      <c r="T88" s="76">
        <v>5.1999999999999998E-2</v>
      </c>
      <c r="U88" s="76">
        <v>5.6000000000000001E-2</v>
      </c>
      <c r="V88" s="76">
        <v>5.1999999999999998E-2</v>
      </c>
      <c r="W88" s="76">
        <v>5.0999999999999997E-2</v>
      </c>
      <c r="X88" s="76">
        <v>4.2999999999999997E-2</v>
      </c>
      <c r="Y88" s="76">
        <v>4.7E-2</v>
      </c>
      <c r="Z88" s="76">
        <v>4.8000000000000001E-2</v>
      </c>
      <c r="AA88" s="76">
        <v>4.7E-2</v>
      </c>
      <c r="AB88" s="76">
        <v>4.9000000000000002E-2</v>
      </c>
      <c r="AC88" s="76">
        <v>4.7E-2</v>
      </c>
      <c r="AD88" s="76">
        <v>0.05</v>
      </c>
      <c r="AE88" s="76">
        <v>4.5999999999999999E-2</v>
      </c>
      <c r="AF88" s="76">
        <v>4.7E-2</v>
      </c>
      <c r="AG88" s="76"/>
      <c r="AH88" s="76"/>
      <c r="AI88" s="76">
        <v>1.498</v>
      </c>
      <c r="AJ88" s="98">
        <v>4.9933333333333337E-2</v>
      </c>
      <c r="AK88" s="76"/>
      <c r="AL88" s="76">
        <v>4.1000000000000002E-2</v>
      </c>
      <c r="AM88" s="76">
        <v>5.8999999999999997E-2</v>
      </c>
    </row>
    <row r="89" spans="1:39" x14ac:dyDescent="0.25">
      <c r="A89" s="91"/>
      <c r="B89" s="95">
        <v>0.58333333333333304</v>
      </c>
      <c r="C89" s="76">
        <v>4.9000000000000002E-2</v>
      </c>
      <c r="D89" s="76">
        <v>4.8000000000000001E-2</v>
      </c>
      <c r="E89" s="76">
        <v>4.9000000000000002E-2</v>
      </c>
      <c r="F89" s="76">
        <v>5.7000000000000002E-2</v>
      </c>
      <c r="G89" s="76">
        <v>5.1999999999999998E-2</v>
      </c>
      <c r="H89" s="76">
        <v>5.0999999999999997E-2</v>
      </c>
      <c r="I89" s="76">
        <v>5.1999999999999998E-2</v>
      </c>
      <c r="J89" s="76">
        <v>4.1000000000000002E-2</v>
      </c>
      <c r="K89" s="76">
        <v>4.1000000000000002E-2</v>
      </c>
      <c r="L89" s="76">
        <v>0.05</v>
      </c>
      <c r="M89" s="76">
        <v>5.2999999999999999E-2</v>
      </c>
      <c r="N89" s="76">
        <v>5.1999999999999998E-2</v>
      </c>
      <c r="O89" s="76">
        <v>4.5999999999999999E-2</v>
      </c>
      <c r="P89" s="76">
        <v>4.1000000000000002E-2</v>
      </c>
      <c r="Q89" s="76">
        <v>4.8000000000000001E-2</v>
      </c>
      <c r="R89" s="76">
        <v>4.7E-2</v>
      </c>
      <c r="S89" s="76">
        <v>4.7E-2</v>
      </c>
      <c r="T89" s="76">
        <v>4.9000000000000002E-2</v>
      </c>
      <c r="U89" s="76">
        <v>5.7000000000000002E-2</v>
      </c>
      <c r="V89" s="76">
        <v>0.05</v>
      </c>
      <c r="W89" s="76">
        <v>5.1999999999999998E-2</v>
      </c>
      <c r="X89" s="76">
        <v>4.4999999999999998E-2</v>
      </c>
      <c r="Y89" s="76">
        <v>4.7E-2</v>
      </c>
      <c r="Z89" s="76">
        <v>4.7E-2</v>
      </c>
      <c r="AA89" s="76">
        <v>4.5999999999999999E-2</v>
      </c>
      <c r="AB89" s="76">
        <v>5.0999999999999997E-2</v>
      </c>
      <c r="AC89" s="76">
        <v>4.4999999999999998E-2</v>
      </c>
      <c r="AD89" s="76">
        <v>4.9000000000000002E-2</v>
      </c>
      <c r="AE89" s="76">
        <v>4.5999999999999999E-2</v>
      </c>
      <c r="AF89" s="76">
        <v>4.7E-2</v>
      </c>
      <c r="AG89" s="76"/>
      <c r="AH89" s="76"/>
      <c r="AI89" s="76">
        <v>1.4549999999999998</v>
      </c>
      <c r="AJ89" s="98">
        <v>4.8499999999999995E-2</v>
      </c>
      <c r="AK89" s="76"/>
      <c r="AL89" s="76">
        <v>4.1000000000000002E-2</v>
      </c>
      <c r="AM89" s="76">
        <v>5.7000000000000002E-2</v>
      </c>
    </row>
    <row r="90" spans="1:39" x14ac:dyDescent="0.25">
      <c r="A90" s="91"/>
      <c r="B90" s="95">
        <v>0.625</v>
      </c>
      <c r="C90" s="76">
        <v>0.05</v>
      </c>
      <c r="D90" s="76">
        <v>4.8000000000000001E-2</v>
      </c>
      <c r="E90" s="76">
        <v>4.7E-2</v>
      </c>
      <c r="F90" s="76">
        <v>5.3999999999999999E-2</v>
      </c>
      <c r="G90" s="76">
        <v>5.0999999999999997E-2</v>
      </c>
      <c r="H90" s="76">
        <v>4.7E-2</v>
      </c>
      <c r="I90" s="76">
        <v>4.3999999999999997E-2</v>
      </c>
      <c r="J90" s="76">
        <v>4.2000000000000003E-2</v>
      </c>
      <c r="K90" s="76">
        <v>4.2000000000000003E-2</v>
      </c>
      <c r="L90" s="76">
        <v>4.5999999999999999E-2</v>
      </c>
      <c r="M90" s="76">
        <v>4.9000000000000002E-2</v>
      </c>
      <c r="N90" s="76">
        <v>5.0999999999999997E-2</v>
      </c>
      <c r="O90" s="76">
        <v>4.4999999999999998E-2</v>
      </c>
      <c r="P90" s="76">
        <v>4.2000000000000003E-2</v>
      </c>
      <c r="Q90" s="76">
        <v>0.05</v>
      </c>
      <c r="R90" s="76">
        <v>4.8000000000000001E-2</v>
      </c>
      <c r="S90" s="76">
        <v>4.8000000000000001E-2</v>
      </c>
      <c r="T90" s="76">
        <v>4.7E-2</v>
      </c>
      <c r="U90" s="76">
        <v>5.2999999999999999E-2</v>
      </c>
      <c r="V90" s="76">
        <v>4.8000000000000001E-2</v>
      </c>
      <c r="W90" s="76">
        <v>4.8000000000000001E-2</v>
      </c>
      <c r="X90" s="76">
        <v>4.3999999999999997E-2</v>
      </c>
      <c r="Y90" s="76">
        <v>4.8000000000000001E-2</v>
      </c>
      <c r="Z90" s="76">
        <v>4.5999999999999999E-2</v>
      </c>
      <c r="AA90" s="76">
        <v>4.5999999999999999E-2</v>
      </c>
      <c r="AB90" s="76">
        <v>4.7E-2</v>
      </c>
      <c r="AC90" s="76">
        <v>4.5999999999999999E-2</v>
      </c>
      <c r="AD90" s="76">
        <v>4.8000000000000001E-2</v>
      </c>
      <c r="AE90" s="76">
        <v>4.7E-2</v>
      </c>
      <c r="AF90" s="76">
        <v>4.8000000000000001E-2</v>
      </c>
      <c r="AG90" s="76"/>
      <c r="AH90" s="76"/>
      <c r="AI90" s="76">
        <v>1.4200000000000004</v>
      </c>
      <c r="AJ90" s="98">
        <v>4.7333333333333345E-2</v>
      </c>
      <c r="AK90" s="76"/>
      <c r="AL90" s="76">
        <v>4.2000000000000003E-2</v>
      </c>
      <c r="AM90" s="76">
        <v>5.3999999999999999E-2</v>
      </c>
    </row>
    <row r="91" spans="1:39" x14ac:dyDescent="0.25">
      <c r="A91" s="91"/>
      <c r="B91" s="95">
        <v>0.66666666666666696</v>
      </c>
      <c r="C91" s="76">
        <v>4.7E-2</v>
      </c>
      <c r="D91" s="76">
        <v>0.05</v>
      </c>
      <c r="E91" s="76">
        <v>4.4999999999999998E-2</v>
      </c>
      <c r="F91" s="76">
        <v>4.5999999999999999E-2</v>
      </c>
      <c r="G91" s="76">
        <v>5.1999999999999998E-2</v>
      </c>
      <c r="H91" s="76">
        <v>4.8000000000000001E-2</v>
      </c>
      <c r="I91" s="76">
        <v>4.2999999999999997E-2</v>
      </c>
      <c r="J91" s="76">
        <v>4.2000000000000003E-2</v>
      </c>
      <c r="K91" s="76">
        <v>4.2999999999999997E-2</v>
      </c>
      <c r="L91" s="76">
        <v>4.4999999999999998E-2</v>
      </c>
      <c r="M91" s="76">
        <v>4.5999999999999999E-2</v>
      </c>
      <c r="N91" s="76">
        <v>5.0999999999999997E-2</v>
      </c>
      <c r="O91" s="76">
        <v>4.3999999999999997E-2</v>
      </c>
      <c r="P91" s="76">
        <v>4.2000000000000003E-2</v>
      </c>
      <c r="Q91" s="76">
        <v>5.0999999999999997E-2</v>
      </c>
      <c r="R91" s="76">
        <v>0.05</v>
      </c>
      <c r="S91" s="76">
        <v>0.05</v>
      </c>
      <c r="T91" s="76">
        <v>4.7E-2</v>
      </c>
      <c r="U91" s="76">
        <v>0.05</v>
      </c>
      <c r="V91" s="76">
        <v>4.5999999999999999E-2</v>
      </c>
      <c r="W91" s="76">
        <v>4.8000000000000001E-2</v>
      </c>
      <c r="X91" s="76">
        <v>4.3999999999999997E-2</v>
      </c>
      <c r="Y91" s="76">
        <v>4.5999999999999999E-2</v>
      </c>
      <c r="Z91" s="76">
        <v>4.4999999999999998E-2</v>
      </c>
      <c r="AA91" s="76">
        <v>4.4999999999999998E-2</v>
      </c>
      <c r="AB91" s="76">
        <v>4.3999999999999997E-2</v>
      </c>
      <c r="AC91" s="76">
        <v>4.3999999999999997E-2</v>
      </c>
      <c r="AD91" s="76">
        <v>4.5999999999999999E-2</v>
      </c>
      <c r="AE91" s="76">
        <v>4.8000000000000001E-2</v>
      </c>
      <c r="AF91" s="76">
        <v>4.5999999999999999E-2</v>
      </c>
      <c r="AG91" s="76"/>
      <c r="AH91" s="76"/>
      <c r="AI91" s="76">
        <v>1.3940000000000003</v>
      </c>
      <c r="AJ91" s="98">
        <v>4.6466666666666677E-2</v>
      </c>
      <c r="AK91" s="76"/>
      <c r="AL91" s="76">
        <v>4.2000000000000003E-2</v>
      </c>
      <c r="AM91" s="76">
        <v>5.1999999999999998E-2</v>
      </c>
    </row>
    <row r="92" spans="1:39" x14ac:dyDescent="0.25">
      <c r="A92" s="91"/>
      <c r="B92" s="95">
        <v>0.70833333333333304</v>
      </c>
      <c r="C92" s="76">
        <v>4.9000000000000002E-2</v>
      </c>
      <c r="D92" s="76">
        <v>0.05</v>
      </c>
      <c r="E92" s="76">
        <v>4.4999999999999998E-2</v>
      </c>
      <c r="F92" s="76">
        <v>4.4999999999999998E-2</v>
      </c>
      <c r="G92" s="76">
        <v>4.9000000000000002E-2</v>
      </c>
      <c r="H92" s="76">
        <v>4.9000000000000002E-2</v>
      </c>
      <c r="I92" s="76">
        <v>4.2999999999999997E-2</v>
      </c>
      <c r="J92" s="76">
        <v>4.1000000000000002E-2</v>
      </c>
      <c r="K92" s="76">
        <v>4.2999999999999997E-2</v>
      </c>
      <c r="L92" s="76">
        <v>4.2999999999999997E-2</v>
      </c>
      <c r="M92" s="76">
        <v>4.4999999999999998E-2</v>
      </c>
      <c r="N92" s="76">
        <v>5.1999999999999998E-2</v>
      </c>
      <c r="O92" s="76">
        <v>4.2999999999999997E-2</v>
      </c>
      <c r="P92" s="76">
        <v>4.2000000000000003E-2</v>
      </c>
      <c r="Q92" s="76">
        <v>5.1999999999999998E-2</v>
      </c>
      <c r="R92" s="76">
        <v>0.05</v>
      </c>
      <c r="S92" s="76">
        <v>0.05</v>
      </c>
      <c r="T92" s="76">
        <v>4.5999999999999999E-2</v>
      </c>
      <c r="U92" s="76">
        <v>4.8000000000000001E-2</v>
      </c>
      <c r="V92" s="76">
        <v>4.4999999999999998E-2</v>
      </c>
      <c r="W92" s="76">
        <v>4.7E-2</v>
      </c>
      <c r="X92" s="76">
        <v>4.4999999999999998E-2</v>
      </c>
      <c r="Y92" s="76">
        <v>4.5999999999999999E-2</v>
      </c>
      <c r="Z92" s="76">
        <v>5.3999999999999999E-2</v>
      </c>
      <c r="AA92" s="76">
        <v>5.3999999999999999E-2</v>
      </c>
      <c r="AB92" s="76">
        <v>4.2000000000000003E-2</v>
      </c>
      <c r="AC92" s="76">
        <v>4.3999999999999997E-2</v>
      </c>
      <c r="AD92" s="76">
        <v>4.5999999999999999E-2</v>
      </c>
      <c r="AE92" s="76">
        <v>4.5999999999999999E-2</v>
      </c>
      <c r="AF92" s="76">
        <v>4.5999999999999999E-2</v>
      </c>
      <c r="AG92" s="76"/>
      <c r="AH92" s="76"/>
      <c r="AI92" s="76">
        <v>1.4000000000000006</v>
      </c>
      <c r="AJ92" s="98">
        <v>4.6666666666666683E-2</v>
      </c>
      <c r="AK92" s="76"/>
      <c r="AL92" s="76">
        <v>4.1000000000000002E-2</v>
      </c>
      <c r="AM92" s="76">
        <v>5.3999999999999999E-2</v>
      </c>
    </row>
    <row r="93" spans="1:39" x14ac:dyDescent="0.25">
      <c r="A93" s="91"/>
      <c r="B93" s="95">
        <v>0.75</v>
      </c>
      <c r="C93" s="76">
        <v>5.7000000000000002E-2</v>
      </c>
      <c r="D93" s="76">
        <v>5.5E-2</v>
      </c>
      <c r="E93" s="76">
        <v>5.0999999999999997E-2</v>
      </c>
      <c r="F93" s="76">
        <v>5.1999999999999998E-2</v>
      </c>
      <c r="G93" s="76">
        <v>5.1999999999999998E-2</v>
      </c>
      <c r="H93" s="76">
        <v>5.1999999999999998E-2</v>
      </c>
      <c r="I93" s="76">
        <v>5.0999999999999997E-2</v>
      </c>
      <c r="J93" s="76">
        <v>4.9000000000000002E-2</v>
      </c>
      <c r="K93" s="76">
        <v>4.8000000000000001E-2</v>
      </c>
      <c r="L93" s="76">
        <v>4.9000000000000002E-2</v>
      </c>
      <c r="M93" s="76">
        <v>0.05</v>
      </c>
      <c r="N93" s="76">
        <v>5.5E-2</v>
      </c>
      <c r="O93" s="76">
        <v>0.05</v>
      </c>
      <c r="P93" s="76">
        <v>4.8000000000000001E-2</v>
      </c>
      <c r="Q93" s="76">
        <v>5.8999999999999997E-2</v>
      </c>
      <c r="R93" s="76">
        <v>5.2999999999999999E-2</v>
      </c>
      <c r="S93" s="76">
        <v>5.2999999999999999E-2</v>
      </c>
      <c r="T93" s="76">
        <v>4.8000000000000001E-2</v>
      </c>
      <c r="U93" s="76">
        <v>5.3999999999999999E-2</v>
      </c>
      <c r="V93" s="76">
        <v>5.1999999999999998E-2</v>
      </c>
      <c r="W93" s="76">
        <v>5.5E-2</v>
      </c>
      <c r="X93" s="76">
        <v>4.7E-2</v>
      </c>
      <c r="Y93" s="76">
        <v>5.0999999999999997E-2</v>
      </c>
      <c r="Z93" s="76">
        <v>0.06</v>
      </c>
      <c r="AA93" s="76">
        <v>5.6000000000000001E-2</v>
      </c>
      <c r="AB93" s="76">
        <v>4.2000000000000003E-2</v>
      </c>
      <c r="AC93" s="76">
        <v>4.2000000000000003E-2</v>
      </c>
      <c r="AD93" s="76">
        <v>4.8000000000000001E-2</v>
      </c>
      <c r="AE93" s="76">
        <v>0.05</v>
      </c>
      <c r="AF93" s="76">
        <v>5.0999999999999997E-2</v>
      </c>
      <c r="AG93" s="76"/>
      <c r="AH93" s="76"/>
      <c r="AI93" s="76">
        <v>1.5400000000000005</v>
      </c>
      <c r="AJ93" s="98">
        <v>5.1333333333333349E-2</v>
      </c>
      <c r="AK93" s="76"/>
      <c r="AL93" s="76">
        <v>4.2000000000000003E-2</v>
      </c>
      <c r="AM93" s="76">
        <v>0.06</v>
      </c>
    </row>
    <row r="94" spans="1:39" x14ac:dyDescent="0.25">
      <c r="A94" s="91"/>
      <c r="B94" s="95">
        <v>0.79166666666666696</v>
      </c>
      <c r="C94" s="76">
        <v>0.27800000000000002</v>
      </c>
      <c r="D94" s="76">
        <v>0.253</v>
      </c>
      <c r="E94" s="76">
        <v>0.23499999999999999</v>
      </c>
      <c r="F94" s="76">
        <v>0.20599999999999999</v>
      </c>
      <c r="G94" s="76">
        <v>0.19800000000000001</v>
      </c>
      <c r="H94" s="76">
        <v>0.16500000000000001</v>
      </c>
      <c r="I94" s="76">
        <v>0.152</v>
      </c>
      <c r="J94" s="76">
        <v>0.13400000000000001</v>
      </c>
      <c r="K94" s="76">
        <v>0.106</v>
      </c>
      <c r="L94" s="76">
        <v>9.2999999999999999E-2</v>
      </c>
      <c r="M94" s="76">
        <v>6.6000000000000003E-2</v>
      </c>
      <c r="N94" s="76">
        <v>5.1999999999999998E-2</v>
      </c>
      <c r="O94" s="76">
        <v>5.0999999999999997E-2</v>
      </c>
      <c r="P94" s="76">
        <v>0.05</v>
      </c>
      <c r="Q94" s="76">
        <v>0.06</v>
      </c>
      <c r="R94" s="76">
        <v>5.3999999999999999E-2</v>
      </c>
      <c r="S94" s="76">
        <v>5.3999999999999999E-2</v>
      </c>
      <c r="T94" s="76">
        <v>5.3999999999999999E-2</v>
      </c>
      <c r="U94" s="76">
        <v>5.2999999999999999E-2</v>
      </c>
      <c r="V94" s="76">
        <v>5.3999999999999999E-2</v>
      </c>
      <c r="W94" s="76">
        <v>5.7000000000000002E-2</v>
      </c>
      <c r="X94" s="76">
        <v>4.8000000000000001E-2</v>
      </c>
      <c r="Y94" s="76">
        <v>5.3999999999999999E-2</v>
      </c>
      <c r="Z94" s="76">
        <v>6.3E-2</v>
      </c>
      <c r="AA94" s="76">
        <v>0.06</v>
      </c>
      <c r="AB94" s="76">
        <v>4.2000000000000003E-2</v>
      </c>
      <c r="AC94" s="76">
        <v>4.5999999999999999E-2</v>
      </c>
      <c r="AD94" s="76">
        <v>0.05</v>
      </c>
      <c r="AE94" s="76">
        <v>5.0999999999999997E-2</v>
      </c>
      <c r="AF94" s="76">
        <v>5.3999999999999999E-2</v>
      </c>
      <c r="AG94" s="76"/>
      <c r="AH94" s="76"/>
      <c r="AI94" s="76">
        <v>2.8929999999999989</v>
      </c>
      <c r="AJ94" s="98">
        <v>9.6433333333333301E-2</v>
      </c>
      <c r="AK94" s="76"/>
      <c r="AL94" s="76">
        <v>4.2000000000000003E-2</v>
      </c>
      <c r="AM94" s="76">
        <v>0.27800000000000002</v>
      </c>
    </row>
    <row r="95" spans="1:39" x14ac:dyDescent="0.25">
      <c r="A95" s="91"/>
      <c r="B95" s="95">
        <v>0.83333333333333304</v>
      </c>
      <c r="C95" s="76">
        <v>2.4729999999999999</v>
      </c>
      <c r="D95" s="76">
        <v>2.407</v>
      </c>
      <c r="E95" s="76">
        <v>2.25</v>
      </c>
      <c r="F95" s="76">
        <v>2.1890000000000001</v>
      </c>
      <c r="G95" s="76">
        <v>2.0369999999999999</v>
      </c>
      <c r="H95" s="76">
        <v>1.9670000000000001</v>
      </c>
      <c r="I95" s="76">
        <v>1.8029999999999999</v>
      </c>
      <c r="J95" s="76">
        <v>1.7270000000000001</v>
      </c>
      <c r="K95" s="76">
        <v>1.585</v>
      </c>
      <c r="L95" s="76">
        <v>1.516</v>
      </c>
      <c r="M95" s="76">
        <v>1.375</v>
      </c>
      <c r="N95" s="76">
        <v>1.3049999999999999</v>
      </c>
      <c r="O95" s="76">
        <v>1.133</v>
      </c>
      <c r="P95" s="76">
        <v>1.5029999999999999</v>
      </c>
      <c r="Q95" s="76">
        <v>0.96099999999999997</v>
      </c>
      <c r="R95" s="76">
        <v>0.83899999999999997</v>
      </c>
      <c r="S95" s="76">
        <v>0.83899999999999997</v>
      </c>
      <c r="T95" s="76">
        <v>0.754</v>
      </c>
      <c r="U95" s="76">
        <v>0.72099999999999997</v>
      </c>
      <c r="V95" s="76">
        <v>0.71099999999999997</v>
      </c>
      <c r="W95" s="76">
        <v>0.68400000000000005</v>
      </c>
      <c r="X95" s="76">
        <v>0.66300000000000003</v>
      </c>
      <c r="Y95" s="76">
        <v>0.64300000000000002</v>
      </c>
      <c r="Z95" s="76">
        <v>0.63900000000000001</v>
      </c>
      <c r="AA95" s="76">
        <v>0.621</v>
      </c>
      <c r="AB95" s="76">
        <v>0.57899999999999996</v>
      </c>
      <c r="AC95" s="76">
        <v>0.56399999999999995</v>
      </c>
      <c r="AD95" s="76">
        <v>0.53800000000000003</v>
      </c>
      <c r="AE95" s="76">
        <v>0.52700000000000002</v>
      </c>
      <c r="AF95" s="76">
        <v>0.64300000000000002</v>
      </c>
      <c r="AG95" s="76"/>
      <c r="AH95" s="76"/>
      <c r="AI95" s="76">
        <v>36.195999999999998</v>
      </c>
      <c r="AJ95" s="98">
        <v>1.2065333333333332</v>
      </c>
      <c r="AK95" s="76"/>
      <c r="AL95" s="76">
        <v>0.52700000000000002</v>
      </c>
      <c r="AM95" s="76">
        <v>2.4729999999999999</v>
      </c>
    </row>
    <row r="96" spans="1:39" x14ac:dyDescent="0.25">
      <c r="A96" s="91"/>
      <c r="B96" s="95">
        <v>0.875</v>
      </c>
      <c r="C96" s="76">
        <v>5.2510000000000003</v>
      </c>
      <c r="D96" s="76">
        <v>5.2409999999999997</v>
      </c>
      <c r="E96" s="76">
        <v>5.2350000000000003</v>
      </c>
      <c r="F96" s="76">
        <v>5.2590000000000003</v>
      </c>
      <c r="G96" s="76">
        <v>5.2279999999999998</v>
      </c>
      <c r="H96" s="76">
        <v>5.2530000000000001</v>
      </c>
      <c r="I96" s="76">
        <v>5.2350000000000003</v>
      </c>
      <c r="J96" s="76">
        <v>5.2080000000000002</v>
      </c>
      <c r="K96" s="76">
        <v>5.23</v>
      </c>
      <c r="L96" s="76">
        <v>5.2370000000000001</v>
      </c>
      <c r="M96" s="76">
        <v>5.2279999999999998</v>
      </c>
      <c r="N96" s="76">
        <v>5.234</v>
      </c>
      <c r="O96" s="76">
        <v>5.2569999999999997</v>
      </c>
      <c r="P96" s="76">
        <v>5.2290000000000001</v>
      </c>
      <c r="Q96" s="76">
        <v>5.2279999999999998</v>
      </c>
      <c r="R96" s="76">
        <v>5.1989999999999998</v>
      </c>
      <c r="S96" s="76">
        <v>5.1989999999999998</v>
      </c>
      <c r="T96" s="76">
        <v>4.9870000000000001</v>
      </c>
      <c r="U96" s="76">
        <v>4.8739999999999997</v>
      </c>
      <c r="V96" s="76">
        <v>4.8010000000000002</v>
      </c>
      <c r="W96" s="76">
        <v>4.7320000000000002</v>
      </c>
      <c r="X96" s="76">
        <v>4.5789999999999997</v>
      </c>
      <c r="Y96" s="76">
        <v>4.5010000000000003</v>
      </c>
      <c r="Z96" s="76">
        <v>4.335</v>
      </c>
      <c r="AA96" s="76">
        <v>4.3159999999999998</v>
      </c>
      <c r="AB96" s="76">
        <v>4.1520000000000001</v>
      </c>
      <c r="AC96" s="76">
        <v>4.0540000000000003</v>
      </c>
      <c r="AD96" s="76">
        <v>3.944</v>
      </c>
      <c r="AE96" s="76">
        <v>3.8479999999999999</v>
      </c>
      <c r="AF96" s="76">
        <v>4.5010000000000003</v>
      </c>
      <c r="AG96" s="76"/>
      <c r="AH96" s="76"/>
      <c r="AI96" s="76">
        <v>146.57499999999999</v>
      </c>
      <c r="AJ96" s="98">
        <v>4.8858333333333333</v>
      </c>
      <c r="AK96" s="76"/>
      <c r="AL96" s="76">
        <v>3.8479999999999999</v>
      </c>
      <c r="AM96" s="76">
        <v>5.2590000000000003</v>
      </c>
    </row>
    <row r="97" spans="1:39" x14ac:dyDescent="0.25">
      <c r="A97" s="91"/>
      <c r="B97" s="95">
        <v>0.91666666666666696</v>
      </c>
      <c r="C97" s="76">
        <v>5.266</v>
      </c>
      <c r="D97" s="76">
        <v>5.2830000000000004</v>
      </c>
      <c r="E97" s="76">
        <v>5.2889999999999997</v>
      </c>
      <c r="F97" s="76">
        <v>5.2709999999999999</v>
      </c>
      <c r="G97" s="76">
        <v>5.2679999999999998</v>
      </c>
      <c r="H97" s="76">
        <v>5.266</v>
      </c>
      <c r="I97" s="76">
        <v>5.2130000000000001</v>
      </c>
      <c r="J97" s="76">
        <v>5.2510000000000003</v>
      </c>
      <c r="K97" s="76">
        <v>5.242</v>
      </c>
      <c r="L97" s="76">
        <v>5.2859999999999996</v>
      </c>
      <c r="M97" s="76">
        <v>5.2729999999999997</v>
      </c>
      <c r="N97" s="76">
        <v>5.2990000000000004</v>
      </c>
      <c r="O97" s="76">
        <v>5.25</v>
      </c>
      <c r="P97" s="76">
        <v>5.242</v>
      </c>
      <c r="Q97" s="76">
        <v>5.282</v>
      </c>
      <c r="R97" s="76">
        <v>5.2720000000000002</v>
      </c>
      <c r="S97" s="76">
        <v>5.2720000000000002</v>
      </c>
      <c r="T97" s="76">
        <v>5.2389999999999999</v>
      </c>
      <c r="U97" s="76">
        <v>5.2560000000000002</v>
      </c>
      <c r="V97" s="76">
        <v>5.2640000000000002</v>
      </c>
      <c r="W97" s="76">
        <v>5.2519999999999998</v>
      </c>
      <c r="X97" s="76">
        <v>5.2709999999999999</v>
      </c>
      <c r="Y97" s="76">
        <v>5.274</v>
      </c>
      <c r="Z97" s="76">
        <v>5.2290000000000001</v>
      </c>
      <c r="AA97" s="76">
        <v>5.1440000000000001</v>
      </c>
      <c r="AB97" s="76">
        <v>5.2140000000000004</v>
      </c>
      <c r="AC97" s="76">
        <v>5.2050000000000001</v>
      </c>
      <c r="AD97" s="76">
        <v>5.2270000000000003</v>
      </c>
      <c r="AE97" s="76">
        <v>5.2409999999999997</v>
      </c>
      <c r="AF97" s="76">
        <v>5.274</v>
      </c>
      <c r="AG97" s="76"/>
      <c r="AH97" s="76"/>
      <c r="AI97" s="76">
        <v>157.61500000000001</v>
      </c>
      <c r="AJ97" s="98">
        <v>5.2538333333333336</v>
      </c>
      <c r="AK97" s="76"/>
      <c r="AL97" s="76">
        <v>5.1440000000000001</v>
      </c>
      <c r="AM97" s="76">
        <v>5.2990000000000004</v>
      </c>
    </row>
    <row r="98" spans="1:39" x14ac:dyDescent="0.25">
      <c r="A98" s="91"/>
      <c r="B98" s="95">
        <v>0.95833333333333304</v>
      </c>
      <c r="C98" s="76">
        <v>5.26</v>
      </c>
      <c r="D98" s="76">
        <v>5.2850000000000001</v>
      </c>
      <c r="E98" s="76">
        <v>5.242</v>
      </c>
      <c r="F98" s="76">
        <v>5.282</v>
      </c>
      <c r="G98" s="76">
        <v>5.2530000000000001</v>
      </c>
      <c r="H98" s="76">
        <v>5.2309999999999999</v>
      </c>
      <c r="I98" s="76">
        <v>5.2030000000000003</v>
      </c>
      <c r="J98" s="76">
        <v>5.25</v>
      </c>
      <c r="K98" s="76">
        <v>5.2270000000000003</v>
      </c>
      <c r="L98" s="76">
        <v>5.2880000000000003</v>
      </c>
      <c r="M98" s="76">
        <v>5.2069999999999999</v>
      </c>
      <c r="N98" s="76">
        <v>5.2370000000000001</v>
      </c>
      <c r="O98" s="76">
        <v>5.2350000000000003</v>
      </c>
      <c r="P98" s="76">
        <v>5.2270000000000003</v>
      </c>
      <c r="Q98" s="76">
        <v>5.3040000000000003</v>
      </c>
      <c r="R98" s="76">
        <v>5.2460000000000004</v>
      </c>
      <c r="S98" s="76">
        <v>5.2460000000000004</v>
      </c>
      <c r="T98" s="76">
        <v>5.2649999999999997</v>
      </c>
      <c r="U98" s="76">
        <v>5.2759999999999998</v>
      </c>
      <c r="V98" s="76">
        <v>5.2670000000000003</v>
      </c>
      <c r="W98" s="76">
        <v>5.2919999999999998</v>
      </c>
      <c r="X98" s="76">
        <v>5.2679999999999998</v>
      </c>
      <c r="Y98" s="76">
        <v>5.242</v>
      </c>
      <c r="Z98" s="76">
        <v>5.2320000000000002</v>
      </c>
      <c r="AA98" s="76">
        <v>5.125</v>
      </c>
      <c r="AB98" s="76">
        <v>5.2329999999999997</v>
      </c>
      <c r="AC98" s="76">
        <v>5.2380000000000004</v>
      </c>
      <c r="AD98" s="76">
        <v>5.2489999999999997</v>
      </c>
      <c r="AE98" s="76">
        <v>5.27</v>
      </c>
      <c r="AF98" s="76">
        <v>5.242</v>
      </c>
      <c r="AG98" s="76"/>
      <c r="AH98" s="76"/>
      <c r="AI98" s="76">
        <v>157.422</v>
      </c>
      <c r="AJ98" s="98">
        <v>5.2473999999999998</v>
      </c>
      <c r="AK98" s="76"/>
      <c r="AL98" s="76">
        <v>5.125</v>
      </c>
      <c r="AM98" s="76">
        <v>5.3040000000000003</v>
      </c>
    </row>
    <row r="99" spans="1:39" x14ac:dyDescent="0.25">
      <c r="A99" s="94" t="s">
        <v>95</v>
      </c>
      <c r="B99" s="95">
        <v>0</v>
      </c>
      <c r="C99" s="90">
        <v>5.4269999999999996</v>
      </c>
      <c r="D99" s="90">
        <v>5.3579999999999997</v>
      </c>
      <c r="E99" s="90">
        <v>5.4349999999999996</v>
      </c>
      <c r="F99" s="90">
        <v>5.431</v>
      </c>
      <c r="G99" s="90">
        <v>5.4089999999999998</v>
      </c>
      <c r="H99" s="90">
        <v>5.3869999999999996</v>
      </c>
      <c r="I99" s="90">
        <v>5.415</v>
      </c>
      <c r="J99" s="90">
        <v>5.42</v>
      </c>
      <c r="K99" s="90">
        <v>5.4249999999999998</v>
      </c>
      <c r="L99" s="90">
        <v>5.4020000000000001</v>
      </c>
      <c r="M99" s="90">
        <v>5.3810000000000002</v>
      </c>
      <c r="N99" s="90">
        <v>5.4080000000000004</v>
      </c>
      <c r="O99" s="90">
        <v>5.37</v>
      </c>
      <c r="P99" s="90">
        <v>5.415</v>
      </c>
      <c r="Q99" s="90">
        <v>5.3860000000000001</v>
      </c>
      <c r="R99" s="90">
        <v>5.3949999999999996</v>
      </c>
      <c r="S99" s="90">
        <v>5.3479999999999999</v>
      </c>
      <c r="T99" s="90">
        <v>5.44</v>
      </c>
      <c r="U99" s="90">
        <v>5.3819999999999997</v>
      </c>
      <c r="V99" s="90">
        <v>5.3959999999999999</v>
      </c>
      <c r="W99" s="90">
        <v>5.4269999999999996</v>
      </c>
      <c r="X99" s="90">
        <v>5.4109999999999996</v>
      </c>
      <c r="Y99" s="90">
        <v>5.4290000000000003</v>
      </c>
      <c r="Z99" s="90">
        <v>5.3879999999999999</v>
      </c>
      <c r="AA99" s="90">
        <v>5.3949999999999996</v>
      </c>
      <c r="AB99" s="90">
        <v>5.4139999999999997</v>
      </c>
      <c r="AC99" s="90">
        <v>5.42</v>
      </c>
      <c r="AD99" s="90">
        <v>5.4390000000000001</v>
      </c>
      <c r="AE99" s="90">
        <v>5.3760000000000003</v>
      </c>
      <c r="AF99" s="90">
        <v>5.4219999999999997</v>
      </c>
      <c r="AG99" s="90">
        <v>5.4050000000000002</v>
      </c>
      <c r="AH99" s="90"/>
      <c r="AI99" s="90">
        <v>167.55599999999998</v>
      </c>
      <c r="AJ99" s="97">
        <v>5.4050322580645158</v>
      </c>
      <c r="AK99" s="90"/>
      <c r="AL99" s="90">
        <v>5.3479999999999999</v>
      </c>
      <c r="AM99" s="90">
        <v>5.44</v>
      </c>
    </row>
    <row r="100" spans="1:39" x14ac:dyDescent="0.25">
      <c r="A100" s="91"/>
      <c r="B100" s="95">
        <v>4.1666666666666664E-2</v>
      </c>
      <c r="C100" s="76">
        <v>5.4249999999999998</v>
      </c>
      <c r="D100" s="76">
        <v>5.3959999999999999</v>
      </c>
      <c r="E100" s="76">
        <v>5.4379999999999997</v>
      </c>
      <c r="F100" s="76">
        <v>5.4189999999999996</v>
      </c>
      <c r="G100" s="76">
        <v>5.4359999999999999</v>
      </c>
      <c r="H100" s="76">
        <v>5.4050000000000002</v>
      </c>
      <c r="I100" s="76">
        <v>5.4089999999999998</v>
      </c>
      <c r="J100" s="76">
        <v>5.4269999999999996</v>
      </c>
      <c r="K100" s="76">
        <v>5.3890000000000002</v>
      </c>
      <c r="L100" s="76">
        <v>5.4050000000000002</v>
      </c>
      <c r="M100" s="76">
        <v>5.4020000000000001</v>
      </c>
      <c r="N100" s="76">
        <v>5.4349999999999996</v>
      </c>
      <c r="O100" s="76">
        <v>5.3609999999999998</v>
      </c>
      <c r="P100" s="76">
        <v>5.4089999999999998</v>
      </c>
      <c r="Q100" s="76">
        <v>5.3760000000000003</v>
      </c>
      <c r="R100" s="76">
        <v>5.4119999999999999</v>
      </c>
      <c r="S100" s="76">
        <v>5.3769999999999998</v>
      </c>
      <c r="T100" s="76">
        <v>5.4660000000000002</v>
      </c>
      <c r="U100" s="76">
        <v>5.4109999999999996</v>
      </c>
      <c r="V100" s="76">
        <v>5.4109999999999996</v>
      </c>
      <c r="W100" s="76">
        <v>5.4169999999999998</v>
      </c>
      <c r="X100" s="76">
        <v>5.3929999999999998</v>
      </c>
      <c r="Y100" s="76">
        <v>5.4390000000000001</v>
      </c>
      <c r="Z100" s="76">
        <v>5.415</v>
      </c>
      <c r="AA100" s="76">
        <v>5.4059999999999997</v>
      </c>
      <c r="AB100" s="76">
        <v>5.4109999999999996</v>
      </c>
      <c r="AC100" s="76">
        <v>5.4420000000000002</v>
      </c>
      <c r="AD100" s="76">
        <v>5.3739999999999997</v>
      </c>
      <c r="AE100" s="76">
        <v>5.3419999999999996</v>
      </c>
      <c r="AF100" s="76">
        <v>5.3979999999999997</v>
      </c>
      <c r="AG100" s="76">
        <v>5.4219999999999997</v>
      </c>
      <c r="AH100" s="76"/>
      <c r="AI100" s="76">
        <v>167.66800000000003</v>
      </c>
      <c r="AJ100" s="98">
        <v>5.4086451612903241</v>
      </c>
      <c r="AK100" s="76"/>
      <c r="AL100" s="76">
        <v>5.3419999999999996</v>
      </c>
      <c r="AM100" s="76">
        <v>5.4660000000000002</v>
      </c>
    </row>
    <row r="101" spans="1:39" x14ac:dyDescent="0.25">
      <c r="A101" s="91"/>
      <c r="B101" s="95">
        <v>8.3333333333333329E-2</v>
      </c>
      <c r="C101" s="76">
        <v>5.4340000000000002</v>
      </c>
      <c r="D101" s="76">
        <v>5.4189999999999996</v>
      </c>
      <c r="E101" s="76">
        <v>5.4119999999999999</v>
      </c>
      <c r="F101" s="76">
        <v>5.4370000000000003</v>
      </c>
      <c r="G101" s="76">
        <v>5.4409999999999998</v>
      </c>
      <c r="H101" s="76">
        <v>5.44</v>
      </c>
      <c r="I101" s="76">
        <v>5.4359999999999999</v>
      </c>
      <c r="J101" s="76">
        <v>5.43</v>
      </c>
      <c r="K101" s="76">
        <v>5.4359999999999999</v>
      </c>
      <c r="L101" s="76">
        <v>5.431</v>
      </c>
      <c r="M101" s="76">
        <v>5.4459999999999997</v>
      </c>
      <c r="N101" s="76">
        <v>5.431</v>
      </c>
      <c r="O101" s="76">
        <v>5.3970000000000002</v>
      </c>
      <c r="P101" s="76">
        <v>5.4359999999999999</v>
      </c>
      <c r="Q101" s="76">
        <v>5.391</v>
      </c>
      <c r="R101" s="76">
        <v>5.4050000000000002</v>
      </c>
      <c r="S101" s="76">
        <v>5.3959999999999999</v>
      </c>
      <c r="T101" s="76">
        <v>5.4029999999999996</v>
      </c>
      <c r="U101" s="76">
        <v>5.44</v>
      </c>
      <c r="V101" s="76">
        <v>5.4489999999999998</v>
      </c>
      <c r="W101" s="76">
        <v>5.452</v>
      </c>
      <c r="X101" s="76">
        <v>5.44</v>
      </c>
      <c r="Y101" s="76">
        <v>5.3819999999999997</v>
      </c>
      <c r="Z101" s="76">
        <v>5.3959999999999999</v>
      </c>
      <c r="AA101" s="76">
        <v>5.43</v>
      </c>
      <c r="AB101" s="76">
        <v>5.4589999999999996</v>
      </c>
      <c r="AC101" s="76">
        <v>5.4450000000000003</v>
      </c>
      <c r="AD101" s="76">
        <v>5.3949999999999996</v>
      </c>
      <c r="AE101" s="76">
        <v>5.3390000000000004</v>
      </c>
      <c r="AF101" s="76">
        <v>5.4080000000000004</v>
      </c>
      <c r="AG101" s="76">
        <v>5.4189999999999996</v>
      </c>
      <c r="AH101" s="76"/>
      <c r="AI101" s="76">
        <v>168.07500000000002</v>
      </c>
      <c r="AJ101" s="98">
        <v>5.4217741935483881</v>
      </c>
      <c r="AK101" s="76"/>
      <c r="AL101" s="76">
        <v>5.3390000000000004</v>
      </c>
      <c r="AM101" s="76">
        <v>5.4589999999999996</v>
      </c>
    </row>
    <row r="102" spans="1:39" x14ac:dyDescent="0.25">
      <c r="A102" s="91"/>
      <c r="B102" s="95">
        <v>0.125</v>
      </c>
      <c r="C102" s="76">
        <v>5.4560000000000004</v>
      </c>
      <c r="D102" s="76">
        <v>5.4180000000000001</v>
      </c>
      <c r="E102" s="76">
        <v>5.3979999999999997</v>
      </c>
      <c r="F102" s="76">
        <v>5.4409999999999998</v>
      </c>
      <c r="G102" s="76">
        <v>5.4409999999999998</v>
      </c>
      <c r="H102" s="76">
        <v>5.4489999999999998</v>
      </c>
      <c r="I102" s="76">
        <v>5.4420000000000002</v>
      </c>
      <c r="J102" s="76">
        <v>5.4550000000000001</v>
      </c>
      <c r="K102" s="76">
        <v>5.4550000000000001</v>
      </c>
      <c r="L102" s="76">
        <v>5.4180000000000001</v>
      </c>
      <c r="M102" s="76">
        <v>5.4139999999999997</v>
      </c>
      <c r="N102" s="76">
        <v>5.4240000000000004</v>
      </c>
      <c r="O102" s="76">
        <v>5.4119999999999999</v>
      </c>
      <c r="P102" s="76">
        <v>5.4420000000000002</v>
      </c>
      <c r="Q102" s="76">
        <v>5.3890000000000002</v>
      </c>
      <c r="R102" s="76">
        <v>5.407</v>
      </c>
      <c r="S102" s="76">
        <v>5.4160000000000004</v>
      </c>
      <c r="T102" s="76">
        <v>5.407</v>
      </c>
      <c r="U102" s="76">
        <v>5.4249999999999998</v>
      </c>
      <c r="V102" s="76">
        <v>5.4269999999999996</v>
      </c>
      <c r="W102" s="76">
        <v>5.4669999999999996</v>
      </c>
      <c r="X102" s="76">
        <v>5.4359999999999999</v>
      </c>
      <c r="Y102" s="76">
        <v>5.3929999999999998</v>
      </c>
      <c r="Z102" s="76">
        <v>5.41</v>
      </c>
      <c r="AA102" s="76">
        <v>5.4109999999999996</v>
      </c>
      <c r="AB102" s="76">
        <v>5.4480000000000004</v>
      </c>
      <c r="AC102" s="76">
        <v>5.4550000000000001</v>
      </c>
      <c r="AD102" s="76">
        <v>5.4260000000000002</v>
      </c>
      <c r="AE102" s="76">
        <v>5.3470000000000004</v>
      </c>
      <c r="AF102" s="76">
        <v>5.4109999999999996</v>
      </c>
      <c r="AG102" s="76">
        <v>5.43</v>
      </c>
      <c r="AH102" s="76"/>
      <c r="AI102" s="76">
        <v>168.17</v>
      </c>
      <c r="AJ102" s="98">
        <v>5.4248387096774193</v>
      </c>
      <c r="AK102" s="76"/>
      <c r="AL102" s="76">
        <v>5.3470000000000004</v>
      </c>
      <c r="AM102" s="76">
        <v>5.4669999999999996</v>
      </c>
    </row>
    <row r="103" spans="1:39" x14ac:dyDescent="0.25">
      <c r="A103" s="91"/>
      <c r="B103" s="95">
        <v>0.16666666666666699</v>
      </c>
      <c r="C103" s="76">
        <v>5.3659999999999997</v>
      </c>
      <c r="D103" s="76">
        <v>5.2510000000000003</v>
      </c>
      <c r="E103" s="76">
        <v>5.218</v>
      </c>
      <c r="F103" s="76">
        <v>5.226</v>
      </c>
      <c r="G103" s="76">
        <v>5.17</v>
      </c>
      <c r="H103" s="76">
        <v>5.1829999999999998</v>
      </c>
      <c r="I103" s="76">
        <v>4.9710000000000001</v>
      </c>
      <c r="J103" s="76">
        <v>5.157</v>
      </c>
      <c r="K103" s="76">
        <v>5.1059999999999999</v>
      </c>
      <c r="L103" s="76">
        <v>5.0590000000000002</v>
      </c>
      <c r="M103" s="76">
        <v>5.0149999999999997</v>
      </c>
      <c r="N103" s="76">
        <v>5.0170000000000003</v>
      </c>
      <c r="O103" s="76">
        <v>4.9930000000000003</v>
      </c>
      <c r="P103" s="76">
        <v>4.9710000000000001</v>
      </c>
      <c r="Q103" s="76">
        <v>4.9059999999999997</v>
      </c>
      <c r="R103" s="76">
        <v>4.9109999999999996</v>
      </c>
      <c r="S103" s="76">
        <v>4.9039999999999999</v>
      </c>
      <c r="T103" s="76">
        <v>4.8529999999999998</v>
      </c>
      <c r="U103" s="76">
        <v>4.8639999999999999</v>
      </c>
      <c r="V103" s="76">
        <v>4.859</v>
      </c>
      <c r="W103" s="76">
        <v>4.883</v>
      </c>
      <c r="X103" s="76">
        <v>4.8230000000000004</v>
      </c>
      <c r="Y103" s="76">
        <v>4.7649999999999997</v>
      </c>
      <c r="Z103" s="76">
        <v>4.7629999999999999</v>
      </c>
      <c r="AA103" s="76">
        <v>4.7590000000000003</v>
      </c>
      <c r="AB103" s="76">
        <v>4.78</v>
      </c>
      <c r="AC103" s="76">
        <v>4.774</v>
      </c>
      <c r="AD103" s="76">
        <v>4.7380000000000004</v>
      </c>
      <c r="AE103" s="76">
        <v>4.6180000000000003</v>
      </c>
      <c r="AF103" s="76">
        <v>4.6870000000000003</v>
      </c>
      <c r="AG103" s="76">
        <v>4.7770000000000001</v>
      </c>
      <c r="AH103" s="76"/>
      <c r="AI103" s="76">
        <v>153.36699999999999</v>
      </c>
      <c r="AJ103" s="98">
        <v>4.9473225806451611</v>
      </c>
      <c r="AK103" s="76"/>
      <c r="AL103" s="76">
        <v>4.6180000000000003</v>
      </c>
      <c r="AM103" s="76">
        <v>5.3659999999999997</v>
      </c>
    </row>
    <row r="104" spans="1:39" x14ac:dyDescent="0.25">
      <c r="A104" s="91"/>
      <c r="B104" s="95">
        <v>0.20833333333333301</v>
      </c>
      <c r="C104" s="76">
        <v>4.4470000000000001</v>
      </c>
      <c r="D104" s="76">
        <v>4.4089999999999998</v>
      </c>
      <c r="E104" s="76">
        <v>4.3940000000000001</v>
      </c>
      <c r="F104" s="76">
        <v>4.4290000000000003</v>
      </c>
      <c r="G104" s="76">
        <v>4.4029999999999996</v>
      </c>
      <c r="H104" s="76">
        <v>4.4569999999999999</v>
      </c>
      <c r="I104" s="76">
        <v>4.1459999999999999</v>
      </c>
      <c r="J104" s="76">
        <v>4.3719999999999999</v>
      </c>
      <c r="K104" s="76">
        <v>4.383</v>
      </c>
      <c r="L104" s="76">
        <v>4.41</v>
      </c>
      <c r="M104" s="76">
        <v>4.3940000000000001</v>
      </c>
      <c r="N104" s="76">
        <v>4.351</v>
      </c>
      <c r="O104" s="76">
        <v>4.2720000000000002</v>
      </c>
      <c r="P104" s="76">
        <v>4.1459999999999999</v>
      </c>
      <c r="Q104" s="76">
        <v>4.024</v>
      </c>
      <c r="R104" s="76">
        <v>3.9670000000000001</v>
      </c>
      <c r="S104" s="76">
        <v>3.8359999999999999</v>
      </c>
      <c r="T104" s="76">
        <v>3.75</v>
      </c>
      <c r="U104" s="76">
        <v>3.7</v>
      </c>
      <c r="V104" s="76">
        <v>3.6360000000000001</v>
      </c>
      <c r="W104" s="76">
        <v>3.6</v>
      </c>
      <c r="X104" s="76">
        <v>3.484</v>
      </c>
      <c r="Y104" s="76">
        <v>3.39</v>
      </c>
      <c r="Z104" s="76">
        <v>3.3650000000000002</v>
      </c>
      <c r="AA104" s="76">
        <v>3.3</v>
      </c>
      <c r="AB104" s="76">
        <v>3.2509999999999999</v>
      </c>
      <c r="AC104" s="76">
        <v>3.1560000000000001</v>
      </c>
      <c r="AD104" s="76">
        <v>3.0680000000000001</v>
      </c>
      <c r="AE104" s="76">
        <v>2.9209999999999998</v>
      </c>
      <c r="AF104" s="76">
        <v>2.9609999999999999</v>
      </c>
      <c r="AG104" s="76">
        <v>2.9729999999999999</v>
      </c>
      <c r="AH104" s="76"/>
      <c r="AI104" s="76">
        <v>119.395</v>
      </c>
      <c r="AJ104" s="98">
        <v>3.8514516129032255</v>
      </c>
      <c r="AK104" s="76"/>
      <c r="AL104" s="76">
        <v>2.9209999999999998</v>
      </c>
      <c r="AM104" s="76">
        <v>4.4569999999999999</v>
      </c>
    </row>
    <row r="105" spans="1:39" x14ac:dyDescent="0.25">
      <c r="A105" s="91"/>
      <c r="B105" s="95">
        <v>0.25</v>
      </c>
      <c r="C105" s="76">
        <v>1.349</v>
      </c>
      <c r="D105" s="76">
        <v>1.0569999999999999</v>
      </c>
      <c r="E105" s="76">
        <v>0.98599999999999999</v>
      </c>
      <c r="F105" s="76">
        <v>0.84399999999999997</v>
      </c>
      <c r="G105" s="76">
        <v>0.69399999999999995</v>
      </c>
      <c r="H105" s="76">
        <v>0.63</v>
      </c>
      <c r="I105" s="76">
        <v>3.9E-2</v>
      </c>
      <c r="J105" s="76">
        <v>0.56399999999999995</v>
      </c>
      <c r="K105" s="76">
        <v>0.26100000000000001</v>
      </c>
      <c r="L105" s="76">
        <v>0.20699999999999999</v>
      </c>
      <c r="M105" s="76">
        <v>5.8000000000000003E-2</v>
      </c>
      <c r="N105" s="76">
        <v>4.7E-2</v>
      </c>
      <c r="O105" s="76">
        <v>0.04</v>
      </c>
      <c r="P105" s="76">
        <v>3.9E-2</v>
      </c>
      <c r="Q105" s="76">
        <v>4.4999999999999998E-2</v>
      </c>
      <c r="R105" s="76">
        <v>4.5999999999999999E-2</v>
      </c>
      <c r="S105" s="76">
        <v>4.5999999999999999E-2</v>
      </c>
      <c r="T105" s="76">
        <v>4.8000000000000001E-2</v>
      </c>
      <c r="U105" s="76">
        <v>4.4999999999999998E-2</v>
      </c>
      <c r="V105" s="76">
        <v>4.2000000000000003E-2</v>
      </c>
      <c r="W105" s="76">
        <v>4.1000000000000002E-2</v>
      </c>
      <c r="X105" s="76">
        <v>4.2000000000000003E-2</v>
      </c>
      <c r="Y105" s="76">
        <v>4.8000000000000001E-2</v>
      </c>
      <c r="Z105" s="76">
        <v>0.184</v>
      </c>
      <c r="AA105" s="76">
        <v>9.0999999999999998E-2</v>
      </c>
      <c r="AB105" s="76">
        <v>0.17699999999999999</v>
      </c>
      <c r="AC105" s="76">
        <v>4.1000000000000002E-2</v>
      </c>
      <c r="AD105" s="76">
        <v>4.1000000000000002E-2</v>
      </c>
      <c r="AE105" s="76">
        <v>5.0999999999999997E-2</v>
      </c>
      <c r="AF105" s="76">
        <v>4.4999999999999998E-2</v>
      </c>
      <c r="AG105" s="76">
        <v>4.2999999999999997E-2</v>
      </c>
      <c r="AH105" s="76"/>
      <c r="AI105" s="76">
        <v>7.891</v>
      </c>
      <c r="AJ105" s="98">
        <v>0.25454838709677419</v>
      </c>
      <c r="AK105" s="76"/>
      <c r="AL105" s="76">
        <v>3.9E-2</v>
      </c>
      <c r="AM105" s="76">
        <v>1.349</v>
      </c>
    </row>
    <row r="106" spans="1:39" x14ac:dyDescent="0.25">
      <c r="A106" s="91"/>
      <c r="B106" s="95">
        <v>0.29166666666666702</v>
      </c>
      <c r="C106" s="76">
        <v>3.9E-2</v>
      </c>
      <c r="D106" s="76">
        <v>4.7E-2</v>
      </c>
      <c r="E106" s="76">
        <v>4.4999999999999998E-2</v>
      </c>
      <c r="F106" s="76">
        <v>4.5999999999999999E-2</v>
      </c>
      <c r="G106" s="76">
        <v>4.5999999999999999E-2</v>
      </c>
      <c r="H106" s="76">
        <v>4.1000000000000002E-2</v>
      </c>
      <c r="I106" s="76">
        <v>0.04</v>
      </c>
      <c r="J106" s="76">
        <v>0.04</v>
      </c>
      <c r="K106" s="76">
        <v>4.5999999999999999E-2</v>
      </c>
      <c r="L106" s="76">
        <v>4.5999999999999999E-2</v>
      </c>
      <c r="M106" s="76">
        <v>4.5999999999999999E-2</v>
      </c>
      <c r="N106" s="76">
        <v>4.7E-2</v>
      </c>
      <c r="O106" s="76">
        <v>4.1000000000000002E-2</v>
      </c>
      <c r="P106" s="76">
        <v>0.04</v>
      </c>
      <c r="Q106" s="76">
        <v>4.5999999999999999E-2</v>
      </c>
      <c r="R106" s="76">
        <v>4.9000000000000002E-2</v>
      </c>
      <c r="S106" s="76">
        <v>4.5999999999999999E-2</v>
      </c>
      <c r="T106" s="76">
        <v>4.4999999999999998E-2</v>
      </c>
      <c r="U106" s="76">
        <v>4.4999999999999998E-2</v>
      </c>
      <c r="V106" s="76">
        <v>4.1000000000000002E-2</v>
      </c>
      <c r="W106" s="76">
        <v>0.04</v>
      </c>
      <c r="X106" s="76">
        <v>4.4999999999999998E-2</v>
      </c>
      <c r="Y106" s="76">
        <v>0.05</v>
      </c>
      <c r="Z106" s="76">
        <v>0.182</v>
      </c>
      <c r="AA106" s="76">
        <v>4.5999999999999999E-2</v>
      </c>
      <c r="AB106" s="76">
        <v>0.111</v>
      </c>
      <c r="AC106" s="76">
        <v>4.1000000000000002E-2</v>
      </c>
      <c r="AD106" s="76">
        <v>0.04</v>
      </c>
      <c r="AE106" s="76">
        <v>5.3999999999999999E-2</v>
      </c>
      <c r="AF106" s="76">
        <v>4.7E-2</v>
      </c>
      <c r="AG106" s="76">
        <v>4.5999999999999999E-2</v>
      </c>
      <c r="AH106" s="76"/>
      <c r="AI106" s="76">
        <v>1.5840000000000003</v>
      </c>
      <c r="AJ106" s="98">
        <v>5.1096774193548397E-2</v>
      </c>
      <c r="AK106" s="76"/>
      <c r="AL106" s="76">
        <v>3.9E-2</v>
      </c>
      <c r="AM106" s="76">
        <v>0.182</v>
      </c>
    </row>
    <row r="107" spans="1:39" x14ac:dyDescent="0.25">
      <c r="A107" s="91"/>
      <c r="B107" s="95">
        <v>0.33333333333333298</v>
      </c>
      <c r="C107" s="76">
        <v>4.2000000000000003E-2</v>
      </c>
      <c r="D107" s="76">
        <v>4.7E-2</v>
      </c>
      <c r="E107" s="76">
        <v>4.5999999999999999E-2</v>
      </c>
      <c r="F107" s="76">
        <v>4.7E-2</v>
      </c>
      <c r="G107" s="76">
        <v>4.7E-2</v>
      </c>
      <c r="H107" s="76">
        <v>4.1000000000000002E-2</v>
      </c>
      <c r="I107" s="76">
        <v>3.9E-2</v>
      </c>
      <c r="J107" s="76">
        <v>3.9E-2</v>
      </c>
      <c r="K107" s="76">
        <v>4.8000000000000001E-2</v>
      </c>
      <c r="L107" s="76">
        <v>4.8000000000000001E-2</v>
      </c>
      <c r="M107" s="76">
        <v>4.7E-2</v>
      </c>
      <c r="N107" s="76">
        <v>4.7E-2</v>
      </c>
      <c r="O107" s="76">
        <v>4.1000000000000002E-2</v>
      </c>
      <c r="P107" s="76">
        <v>3.9E-2</v>
      </c>
      <c r="Q107" s="76">
        <v>4.5999999999999999E-2</v>
      </c>
      <c r="R107" s="76">
        <v>0.05</v>
      </c>
      <c r="S107" s="76">
        <v>4.5999999999999999E-2</v>
      </c>
      <c r="T107" s="76">
        <v>4.5999999999999999E-2</v>
      </c>
      <c r="U107" s="76">
        <v>4.5999999999999999E-2</v>
      </c>
      <c r="V107" s="76">
        <v>4.1000000000000002E-2</v>
      </c>
      <c r="W107" s="76">
        <v>3.9E-2</v>
      </c>
      <c r="X107" s="76">
        <v>4.5999999999999999E-2</v>
      </c>
      <c r="Y107" s="76">
        <v>5.0999999999999997E-2</v>
      </c>
      <c r="Z107" s="76">
        <v>0.111</v>
      </c>
      <c r="AA107" s="76">
        <v>4.7E-2</v>
      </c>
      <c r="AB107" s="76">
        <v>5.1999999999999998E-2</v>
      </c>
      <c r="AC107" s="76">
        <v>4.1000000000000002E-2</v>
      </c>
      <c r="AD107" s="76">
        <v>0.04</v>
      </c>
      <c r="AE107" s="76">
        <v>5.3999999999999999E-2</v>
      </c>
      <c r="AF107" s="76">
        <v>4.7E-2</v>
      </c>
      <c r="AG107" s="76">
        <v>4.7E-2</v>
      </c>
      <c r="AH107" s="76"/>
      <c r="AI107" s="76">
        <v>1.4680000000000002</v>
      </c>
      <c r="AJ107" s="98">
        <v>4.7354838709677424E-2</v>
      </c>
      <c r="AK107" s="76"/>
      <c r="AL107" s="76">
        <v>3.9E-2</v>
      </c>
      <c r="AM107" s="76">
        <v>0.111</v>
      </c>
    </row>
    <row r="108" spans="1:39" x14ac:dyDescent="0.25">
      <c r="A108" s="91"/>
      <c r="B108" s="95">
        <v>0.375</v>
      </c>
      <c r="C108" s="76">
        <v>4.2999999999999997E-2</v>
      </c>
      <c r="D108" s="76">
        <v>4.5999999999999999E-2</v>
      </c>
      <c r="E108" s="76">
        <v>4.5999999999999999E-2</v>
      </c>
      <c r="F108" s="76">
        <v>4.5999999999999999E-2</v>
      </c>
      <c r="G108" s="76">
        <v>4.4999999999999998E-2</v>
      </c>
      <c r="H108" s="76">
        <v>0.04</v>
      </c>
      <c r="I108" s="76">
        <v>3.9E-2</v>
      </c>
      <c r="J108" s="76">
        <v>0.04</v>
      </c>
      <c r="K108" s="76">
        <v>4.8000000000000001E-2</v>
      </c>
      <c r="L108" s="76">
        <v>4.9000000000000002E-2</v>
      </c>
      <c r="M108" s="76">
        <v>4.4999999999999998E-2</v>
      </c>
      <c r="N108" s="76">
        <v>4.8000000000000001E-2</v>
      </c>
      <c r="O108" s="76">
        <v>4.2000000000000003E-2</v>
      </c>
      <c r="P108" s="76">
        <v>3.9E-2</v>
      </c>
      <c r="Q108" s="76">
        <v>4.4999999999999998E-2</v>
      </c>
      <c r="R108" s="76">
        <v>0.05</v>
      </c>
      <c r="S108" s="76">
        <v>4.9000000000000002E-2</v>
      </c>
      <c r="T108" s="76">
        <v>4.4999999999999998E-2</v>
      </c>
      <c r="U108" s="76">
        <v>4.5999999999999999E-2</v>
      </c>
      <c r="V108" s="76">
        <v>0.04</v>
      </c>
      <c r="W108" s="76">
        <v>3.7999999999999999E-2</v>
      </c>
      <c r="X108" s="76">
        <v>4.5999999999999999E-2</v>
      </c>
      <c r="Y108" s="76">
        <v>5.0999999999999997E-2</v>
      </c>
      <c r="Z108" s="76">
        <v>4.8000000000000001E-2</v>
      </c>
      <c r="AA108" s="76">
        <v>4.7E-2</v>
      </c>
      <c r="AB108" s="76">
        <v>5.1999999999999998E-2</v>
      </c>
      <c r="AC108" s="76">
        <v>4.4999999999999998E-2</v>
      </c>
      <c r="AD108" s="76">
        <v>0.04</v>
      </c>
      <c r="AE108" s="76">
        <v>5.2999999999999999E-2</v>
      </c>
      <c r="AF108" s="76">
        <v>4.5999999999999999E-2</v>
      </c>
      <c r="AG108" s="76">
        <v>5.0999999999999997E-2</v>
      </c>
      <c r="AH108" s="76"/>
      <c r="AI108" s="76">
        <v>1.4080000000000001</v>
      </c>
      <c r="AJ108" s="98">
        <v>4.541935483870968E-2</v>
      </c>
      <c r="AK108" s="76"/>
      <c r="AL108" s="76">
        <v>3.7999999999999999E-2</v>
      </c>
      <c r="AM108" s="76">
        <v>5.2999999999999999E-2</v>
      </c>
    </row>
    <row r="109" spans="1:39" x14ac:dyDescent="0.25">
      <c r="A109" s="91"/>
      <c r="B109" s="95">
        <v>0.41666666666666702</v>
      </c>
      <c r="C109" s="76">
        <v>4.8000000000000001E-2</v>
      </c>
      <c r="D109" s="76">
        <v>4.8000000000000001E-2</v>
      </c>
      <c r="E109" s="76">
        <v>5.2999999999999999E-2</v>
      </c>
      <c r="F109" s="76">
        <v>4.5999999999999999E-2</v>
      </c>
      <c r="G109" s="76">
        <v>4.9000000000000002E-2</v>
      </c>
      <c r="H109" s="76">
        <v>4.4999999999999998E-2</v>
      </c>
      <c r="I109" s="76">
        <v>0.04</v>
      </c>
      <c r="J109" s="76">
        <v>4.1000000000000002E-2</v>
      </c>
      <c r="K109" s="76">
        <v>4.8000000000000001E-2</v>
      </c>
      <c r="L109" s="76">
        <v>5.2999999999999999E-2</v>
      </c>
      <c r="M109" s="76">
        <v>4.7E-2</v>
      </c>
      <c r="N109" s="76">
        <v>5.2999999999999999E-2</v>
      </c>
      <c r="O109" s="76">
        <v>4.2000000000000003E-2</v>
      </c>
      <c r="P109" s="76">
        <v>0.04</v>
      </c>
      <c r="Q109" s="76">
        <v>4.8000000000000001E-2</v>
      </c>
      <c r="R109" s="76">
        <v>5.6000000000000001E-2</v>
      </c>
      <c r="S109" s="76">
        <v>5.0999999999999997E-2</v>
      </c>
      <c r="T109" s="76">
        <v>6.8000000000000005E-2</v>
      </c>
      <c r="U109" s="76">
        <v>4.8000000000000001E-2</v>
      </c>
      <c r="V109" s="76">
        <v>4.2999999999999997E-2</v>
      </c>
      <c r="W109" s="76">
        <v>4.7E-2</v>
      </c>
      <c r="X109" s="76">
        <v>6.5000000000000002E-2</v>
      </c>
      <c r="Y109" s="76">
        <v>5.3999999999999999E-2</v>
      </c>
      <c r="Z109" s="76">
        <v>5.1999999999999998E-2</v>
      </c>
      <c r="AA109" s="76">
        <v>4.9000000000000002E-2</v>
      </c>
      <c r="AB109" s="76">
        <v>0.06</v>
      </c>
      <c r="AC109" s="76">
        <v>6.2E-2</v>
      </c>
      <c r="AD109" s="76">
        <v>4.5999999999999999E-2</v>
      </c>
      <c r="AE109" s="76">
        <v>4.8000000000000001E-2</v>
      </c>
      <c r="AF109" s="76">
        <v>4.9000000000000002E-2</v>
      </c>
      <c r="AG109" s="76">
        <v>5.2999999999999999E-2</v>
      </c>
      <c r="AH109" s="76"/>
      <c r="AI109" s="76">
        <v>1.5520000000000003</v>
      </c>
      <c r="AJ109" s="98">
        <v>5.0064516129032267E-2</v>
      </c>
      <c r="AK109" s="76"/>
      <c r="AL109" s="76">
        <v>0.04</v>
      </c>
      <c r="AM109" s="76">
        <v>6.8000000000000005E-2</v>
      </c>
    </row>
    <row r="110" spans="1:39" x14ac:dyDescent="0.25">
      <c r="A110" s="91"/>
      <c r="B110" s="95">
        <v>0.45833333333333298</v>
      </c>
      <c r="C110" s="76">
        <v>5.0999999999999997E-2</v>
      </c>
      <c r="D110" s="76">
        <v>5.1999999999999998E-2</v>
      </c>
      <c r="E110" s="76">
        <v>4.9000000000000002E-2</v>
      </c>
      <c r="F110" s="76">
        <v>4.5999999999999999E-2</v>
      </c>
      <c r="G110" s="76">
        <v>4.5999999999999999E-2</v>
      </c>
      <c r="H110" s="76">
        <v>4.7E-2</v>
      </c>
      <c r="I110" s="76">
        <v>4.2999999999999997E-2</v>
      </c>
      <c r="J110" s="76">
        <v>4.7E-2</v>
      </c>
      <c r="K110" s="76">
        <v>4.9000000000000002E-2</v>
      </c>
      <c r="L110" s="76">
        <v>5.6000000000000001E-2</v>
      </c>
      <c r="M110" s="76">
        <v>5.3999999999999999E-2</v>
      </c>
      <c r="N110" s="76">
        <v>5.6000000000000001E-2</v>
      </c>
      <c r="O110" s="76">
        <v>4.2000000000000003E-2</v>
      </c>
      <c r="P110" s="76">
        <v>4.2999999999999997E-2</v>
      </c>
      <c r="Q110" s="76">
        <v>5.0999999999999997E-2</v>
      </c>
      <c r="R110" s="76">
        <v>5.0999999999999997E-2</v>
      </c>
      <c r="S110" s="76">
        <v>5.3999999999999999E-2</v>
      </c>
      <c r="T110" s="76">
        <v>6.6000000000000003E-2</v>
      </c>
      <c r="U110" s="76">
        <v>5.3999999999999999E-2</v>
      </c>
      <c r="V110" s="76">
        <v>4.4999999999999998E-2</v>
      </c>
      <c r="W110" s="76">
        <v>4.7E-2</v>
      </c>
      <c r="X110" s="76">
        <v>6.5000000000000002E-2</v>
      </c>
      <c r="Y110" s="76">
        <v>5.6000000000000001E-2</v>
      </c>
      <c r="Z110" s="76">
        <v>5.5E-2</v>
      </c>
      <c r="AA110" s="76">
        <v>0.05</v>
      </c>
      <c r="AB110" s="76">
        <v>6.9000000000000006E-2</v>
      </c>
      <c r="AC110" s="76">
        <v>4.8000000000000001E-2</v>
      </c>
      <c r="AD110" s="76">
        <v>4.9000000000000002E-2</v>
      </c>
      <c r="AE110" s="76">
        <v>5.0999999999999997E-2</v>
      </c>
      <c r="AF110" s="76">
        <v>5.3999999999999999E-2</v>
      </c>
      <c r="AG110" s="76">
        <v>5.7000000000000002E-2</v>
      </c>
      <c r="AH110" s="76"/>
      <c r="AI110" s="76">
        <v>1.603</v>
      </c>
      <c r="AJ110" s="98">
        <v>5.1709677419354838E-2</v>
      </c>
      <c r="AK110" s="76"/>
      <c r="AL110" s="76">
        <v>4.2000000000000003E-2</v>
      </c>
      <c r="AM110" s="76">
        <v>6.9000000000000006E-2</v>
      </c>
    </row>
    <row r="111" spans="1:39" x14ac:dyDescent="0.25">
      <c r="A111" s="91"/>
      <c r="B111" s="95">
        <v>0.5</v>
      </c>
      <c r="C111" s="76">
        <v>0.05</v>
      </c>
      <c r="D111" s="76">
        <v>4.9000000000000002E-2</v>
      </c>
      <c r="E111" s="76">
        <v>4.8000000000000001E-2</v>
      </c>
      <c r="F111" s="76">
        <v>4.9000000000000002E-2</v>
      </c>
      <c r="G111" s="76">
        <v>4.9000000000000002E-2</v>
      </c>
      <c r="H111" s="76">
        <v>4.8000000000000001E-2</v>
      </c>
      <c r="I111" s="76">
        <v>4.5999999999999999E-2</v>
      </c>
      <c r="J111" s="76">
        <v>4.7E-2</v>
      </c>
      <c r="K111" s="76">
        <v>5.1999999999999998E-2</v>
      </c>
      <c r="L111" s="76">
        <v>5.1999999999999998E-2</v>
      </c>
      <c r="M111" s="76">
        <v>5.2999999999999999E-2</v>
      </c>
      <c r="N111" s="76">
        <v>4.8000000000000001E-2</v>
      </c>
      <c r="O111" s="76">
        <v>4.2999999999999997E-2</v>
      </c>
      <c r="P111" s="76">
        <v>4.5999999999999999E-2</v>
      </c>
      <c r="Q111" s="76">
        <v>4.9000000000000002E-2</v>
      </c>
      <c r="R111" s="76">
        <v>5.1999999999999998E-2</v>
      </c>
      <c r="S111" s="76">
        <v>6.8000000000000005E-2</v>
      </c>
      <c r="T111" s="76">
        <v>5.2999999999999999E-2</v>
      </c>
      <c r="U111" s="76">
        <v>5.6000000000000001E-2</v>
      </c>
      <c r="V111" s="76">
        <v>4.9000000000000002E-2</v>
      </c>
      <c r="W111" s="76">
        <v>4.5999999999999999E-2</v>
      </c>
      <c r="X111" s="76">
        <v>4.9000000000000002E-2</v>
      </c>
      <c r="Y111" s="76">
        <v>5.2999999999999999E-2</v>
      </c>
      <c r="Z111" s="76">
        <v>6.2E-2</v>
      </c>
      <c r="AA111" s="76">
        <v>4.8000000000000001E-2</v>
      </c>
      <c r="AB111" s="76">
        <v>6.4000000000000001E-2</v>
      </c>
      <c r="AC111" s="76">
        <v>5.8999999999999997E-2</v>
      </c>
      <c r="AD111" s="76">
        <v>4.9000000000000002E-2</v>
      </c>
      <c r="AE111" s="76">
        <v>0.05</v>
      </c>
      <c r="AF111" s="76">
        <v>5.6000000000000001E-2</v>
      </c>
      <c r="AG111" s="76">
        <v>5.3999999999999999E-2</v>
      </c>
      <c r="AH111" s="76"/>
      <c r="AI111" s="76">
        <v>1.5970000000000004</v>
      </c>
      <c r="AJ111" s="98">
        <v>5.1516129032258079E-2</v>
      </c>
      <c r="AK111" s="76"/>
      <c r="AL111" s="76">
        <v>4.2999999999999997E-2</v>
      </c>
      <c r="AM111" s="76">
        <v>6.8000000000000005E-2</v>
      </c>
    </row>
    <row r="112" spans="1:39" x14ac:dyDescent="0.25">
      <c r="A112" s="91"/>
      <c r="B112" s="95">
        <v>0.54166666666666696</v>
      </c>
      <c r="C112" s="76">
        <v>5.0999999999999997E-2</v>
      </c>
      <c r="D112" s="76">
        <v>4.7E-2</v>
      </c>
      <c r="E112" s="76">
        <v>4.8000000000000001E-2</v>
      </c>
      <c r="F112" s="76">
        <v>4.9000000000000002E-2</v>
      </c>
      <c r="G112" s="76">
        <v>4.9000000000000002E-2</v>
      </c>
      <c r="H112" s="76">
        <v>4.7E-2</v>
      </c>
      <c r="I112" s="76">
        <v>4.4999999999999998E-2</v>
      </c>
      <c r="J112" s="76">
        <v>4.5999999999999999E-2</v>
      </c>
      <c r="K112" s="76">
        <v>5.0999999999999997E-2</v>
      </c>
      <c r="L112" s="76">
        <v>5.0999999999999997E-2</v>
      </c>
      <c r="M112" s="76">
        <v>5.1999999999999998E-2</v>
      </c>
      <c r="N112" s="76">
        <v>4.9000000000000002E-2</v>
      </c>
      <c r="O112" s="76">
        <v>4.2999999999999997E-2</v>
      </c>
      <c r="P112" s="76">
        <v>4.4999999999999998E-2</v>
      </c>
      <c r="Q112" s="76">
        <v>0.05</v>
      </c>
      <c r="R112" s="76">
        <v>4.5999999999999999E-2</v>
      </c>
      <c r="S112" s="76">
        <v>5.3999999999999999E-2</v>
      </c>
      <c r="T112" s="76">
        <v>0.05</v>
      </c>
      <c r="U112" s="76">
        <v>5.3999999999999999E-2</v>
      </c>
      <c r="V112" s="76">
        <v>5.0999999999999997E-2</v>
      </c>
      <c r="W112" s="76">
        <v>4.8000000000000001E-2</v>
      </c>
      <c r="X112" s="76">
        <v>5.0999999999999997E-2</v>
      </c>
      <c r="Y112" s="76">
        <v>5.2999999999999999E-2</v>
      </c>
      <c r="Z112" s="76">
        <v>5.0999999999999997E-2</v>
      </c>
      <c r="AA112" s="76">
        <v>4.9000000000000002E-2</v>
      </c>
      <c r="AB112" s="76">
        <v>5.8999999999999997E-2</v>
      </c>
      <c r="AC112" s="76">
        <v>4.9000000000000002E-2</v>
      </c>
      <c r="AD112" s="76">
        <v>4.7E-2</v>
      </c>
      <c r="AE112" s="76">
        <v>5.1999999999999998E-2</v>
      </c>
      <c r="AF112" s="76">
        <v>4.9000000000000002E-2</v>
      </c>
      <c r="AG112" s="76">
        <v>5.3999999999999999E-2</v>
      </c>
      <c r="AH112" s="76"/>
      <c r="AI112" s="76">
        <v>1.5399999999999998</v>
      </c>
      <c r="AJ112" s="98">
        <v>4.9677419354838701E-2</v>
      </c>
      <c r="AK112" s="76"/>
      <c r="AL112" s="76">
        <v>4.2999999999999997E-2</v>
      </c>
      <c r="AM112" s="76">
        <v>5.8999999999999997E-2</v>
      </c>
    </row>
    <row r="113" spans="1:39" x14ac:dyDescent="0.25">
      <c r="A113" s="91"/>
      <c r="B113" s="95">
        <v>0.58333333333333304</v>
      </c>
      <c r="C113" s="76">
        <v>0.05</v>
      </c>
      <c r="D113" s="76">
        <v>5.5E-2</v>
      </c>
      <c r="E113" s="76">
        <v>4.8000000000000001E-2</v>
      </c>
      <c r="F113" s="76">
        <v>0.05</v>
      </c>
      <c r="G113" s="76">
        <v>4.8000000000000001E-2</v>
      </c>
      <c r="H113" s="76">
        <v>4.7E-2</v>
      </c>
      <c r="I113" s="76">
        <v>4.4999999999999998E-2</v>
      </c>
      <c r="J113" s="76">
        <v>4.9000000000000002E-2</v>
      </c>
      <c r="K113" s="76">
        <v>4.5999999999999999E-2</v>
      </c>
      <c r="L113" s="76">
        <v>0.05</v>
      </c>
      <c r="M113" s="76">
        <v>4.9000000000000002E-2</v>
      </c>
      <c r="N113" s="76">
        <v>4.9000000000000002E-2</v>
      </c>
      <c r="O113" s="76">
        <v>4.2000000000000003E-2</v>
      </c>
      <c r="P113" s="76">
        <v>4.4999999999999998E-2</v>
      </c>
      <c r="Q113" s="76">
        <v>4.9000000000000002E-2</v>
      </c>
      <c r="R113" s="76">
        <v>4.9000000000000002E-2</v>
      </c>
      <c r="S113" s="76">
        <v>4.8000000000000001E-2</v>
      </c>
      <c r="T113" s="76">
        <v>5.0999999999999997E-2</v>
      </c>
      <c r="U113" s="76">
        <v>4.8000000000000001E-2</v>
      </c>
      <c r="V113" s="76">
        <v>4.9000000000000002E-2</v>
      </c>
      <c r="W113" s="76">
        <v>4.4999999999999998E-2</v>
      </c>
      <c r="X113" s="76">
        <v>4.9000000000000002E-2</v>
      </c>
      <c r="Y113" s="76">
        <v>5.1999999999999998E-2</v>
      </c>
      <c r="Z113" s="76">
        <v>5.0999999999999997E-2</v>
      </c>
      <c r="AA113" s="76">
        <v>4.9000000000000002E-2</v>
      </c>
      <c r="AB113" s="76">
        <v>0.06</v>
      </c>
      <c r="AC113" s="76">
        <v>4.9000000000000002E-2</v>
      </c>
      <c r="AD113" s="76">
        <v>4.8000000000000001E-2</v>
      </c>
      <c r="AE113" s="76">
        <v>4.9000000000000002E-2</v>
      </c>
      <c r="AF113" s="76">
        <v>4.9000000000000002E-2</v>
      </c>
      <c r="AG113" s="76">
        <v>5.2999999999999999E-2</v>
      </c>
      <c r="AH113" s="76"/>
      <c r="AI113" s="76">
        <v>1.5209999999999999</v>
      </c>
      <c r="AJ113" s="98">
        <v>4.9064516129032253E-2</v>
      </c>
      <c r="AK113" s="76"/>
      <c r="AL113" s="76">
        <v>4.2000000000000003E-2</v>
      </c>
      <c r="AM113" s="76">
        <v>0.06</v>
      </c>
    </row>
    <row r="114" spans="1:39" x14ac:dyDescent="0.25">
      <c r="A114" s="91"/>
      <c r="B114" s="95">
        <v>0.625</v>
      </c>
      <c r="C114" s="76">
        <v>0.05</v>
      </c>
      <c r="D114" s="76">
        <v>4.4999999999999998E-2</v>
      </c>
      <c r="E114" s="76">
        <v>4.4999999999999998E-2</v>
      </c>
      <c r="F114" s="76">
        <v>4.4999999999999998E-2</v>
      </c>
      <c r="G114" s="76">
        <v>4.8000000000000001E-2</v>
      </c>
      <c r="H114" s="76">
        <v>4.7E-2</v>
      </c>
      <c r="I114" s="76">
        <v>4.5999999999999999E-2</v>
      </c>
      <c r="J114" s="76">
        <v>4.7E-2</v>
      </c>
      <c r="K114" s="76">
        <v>4.4999999999999998E-2</v>
      </c>
      <c r="L114" s="76">
        <v>4.9000000000000002E-2</v>
      </c>
      <c r="M114" s="76">
        <v>0.05</v>
      </c>
      <c r="N114" s="76">
        <v>4.4999999999999998E-2</v>
      </c>
      <c r="O114" s="76">
        <v>4.2000000000000003E-2</v>
      </c>
      <c r="P114" s="76">
        <v>4.5999999999999999E-2</v>
      </c>
      <c r="Q114" s="76">
        <v>0.05</v>
      </c>
      <c r="R114" s="76">
        <v>4.4999999999999998E-2</v>
      </c>
      <c r="S114" s="76">
        <v>4.9000000000000002E-2</v>
      </c>
      <c r="T114" s="76">
        <v>4.8000000000000001E-2</v>
      </c>
      <c r="U114" s="76">
        <v>4.7E-2</v>
      </c>
      <c r="V114" s="76">
        <v>4.8000000000000001E-2</v>
      </c>
      <c r="W114" s="76">
        <v>4.7E-2</v>
      </c>
      <c r="X114" s="76">
        <v>0.05</v>
      </c>
      <c r="Y114" s="76">
        <v>0.05</v>
      </c>
      <c r="Z114" s="76">
        <v>5.0999999999999997E-2</v>
      </c>
      <c r="AA114" s="76">
        <v>4.9000000000000002E-2</v>
      </c>
      <c r="AB114" s="76">
        <v>5.3999999999999999E-2</v>
      </c>
      <c r="AC114" s="76">
        <v>4.9000000000000002E-2</v>
      </c>
      <c r="AD114" s="76">
        <v>4.7E-2</v>
      </c>
      <c r="AE114" s="76">
        <v>4.9000000000000002E-2</v>
      </c>
      <c r="AF114" s="76">
        <v>4.7E-2</v>
      </c>
      <c r="AG114" s="76">
        <v>5.1999999999999998E-2</v>
      </c>
      <c r="AH114" s="76"/>
      <c r="AI114" s="76">
        <v>1.482</v>
      </c>
      <c r="AJ114" s="98">
        <v>4.7806451612903228E-2</v>
      </c>
      <c r="AK114" s="76"/>
      <c r="AL114" s="76">
        <v>4.2000000000000003E-2</v>
      </c>
      <c r="AM114" s="76">
        <v>5.3999999999999999E-2</v>
      </c>
    </row>
    <row r="115" spans="1:39" x14ac:dyDescent="0.25">
      <c r="A115" s="91"/>
      <c r="B115" s="95">
        <v>0.66666666666666696</v>
      </c>
      <c r="C115" s="76">
        <v>4.9000000000000002E-2</v>
      </c>
      <c r="D115" s="76">
        <v>4.3999999999999997E-2</v>
      </c>
      <c r="E115" s="76">
        <v>4.3999999999999997E-2</v>
      </c>
      <c r="F115" s="76">
        <v>4.4999999999999998E-2</v>
      </c>
      <c r="G115" s="76">
        <v>4.7E-2</v>
      </c>
      <c r="H115" s="76">
        <v>0.05</v>
      </c>
      <c r="I115" s="76">
        <v>4.3999999999999997E-2</v>
      </c>
      <c r="J115" s="76">
        <v>4.7E-2</v>
      </c>
      <c r="K115" s="76">
        <v>4.2999999999999997E-2</v>
      </c>
      <c r="L115" s="76">
        <v>4.7E-2</v>
      </c>
      <c r="M115" s="76">
        <v>4.3999999999999997E-2</v>
      </c>
      <c r="N115" s="76">
        <v>4.3999999999999997E-2</v>
      </c>
      <c r="O115" s="76">
        <v>4.2999999999999997E-2</v>
      </c>
      <c r="P115" s="76">
        <v>4.3999999999999997E-2</v>
      </c>
      <c r="Q115" s="76">
        <v>4.9000000000000002E-2</v>
      </c>
      <c r="R115" s="76">
        <v>4.3999999999999997E-2</v>
      </c>
      <c r="S115" s="76">
        <v>4.5999999999999999E-2</v>
      </c>
      <c r="T115" s="76">
        <v>4.7E-2</v>
      </c>
      <c r="U115" s="76">
        <v>4.2999999999999997E-2</v>
      </c>
      <c r="V115" s="76">
        <v>4.8000000000000001E-2</v>
      </c>
      <c r="W115" s="76">
        <v>4.7E-2</v>
      </c>
      <c r="X115" s="76">
        <v>4.7E-2</v>
      </c>
      <c r="Y115" s="76">
        <v>4.9000000000000002E-2</v>
      </c>
      <c r="Z115" s="76">
        <v>5.0999999999999997E-2</v>
      </c>
      <c r="AA115" s="76">
        <v>4.7E-2</v>
      </c>
      <c r="AB115" s="76">
        <v>5.8000000000000003E-2</v>
      </c>
      <c r="AC115" s="76">
        <v>4.8000000000000001E-2</v>
      </c>
      <c r="AD115" s="76">
        <v>5.2999999999999999E-2</v>
      </c>
      <c r="AE115" s="76">
        <v>4.9000000000000002E-2</v>
      </c>
      <c r="AF115" s="76">
        <v>4.5999999999999999E-2</v>
      </c>
      <c r="AG115" s="76">
        <v>0.05</v>
      </c>
      <c r="AH115" s="76"/>
      <c r="AI115" s="76">
        <v>1.4570000000000001</v>
      </c>
      <c r="AJ115" s="98">
        <v>4.7E-2</v>
      </c>
      <c r="AK115" s="76"/>
      <c r="AL115" s="76">
        <v>4.2999999999999997E-2</v>
      </c>
      <c r="AM115" s="76">
        <v>5.8000000000000003E-2</v>
      </c>
    </row>
    <row r="116" spans="1:39" x14ac:dyDescent="0.25">
      <c r="A116" s="91"/>
      <c r="B116" s="95">
        <v>0.70833333333333304</v>
      </c>
      <c r="C116" s="76">
        <v>4.9000000000000002E-2</v>
      </c>
      <c r="D116" s="76">
        <v>4.2000000000000003E-2</v>
      </c>
      <c r="E116" s="76">
        <v>4.4999999999999998E-2</v>
      </c>
      <c r="F116" s="76">
        <v>4.4999999999999998E-2</v>
      </c>
      <c r="G116" s="76">
        <v>4.5999999999999999E-2</v>
      </c>
      <c r="H116" s="76">
        <v>5.1999999999999998E-2</v>
      </c>
      <c r="I116" s="76">
        <v>4.4999999999999998E-2</v>
      </c>
      <c r="J116" s="76">
        <v>4.7E-2</v>
      </c>
      <c r="K116" s="76">
        <v>4.4999999999999998E-2</v>
      </c>
      <c r="L116" s="76">
        <v>4.7E-2</v>
      </c>
      <c r="M116" s="76">
        <v>4.2000000000000003E-2</v>
      </c>
      <c r="N116" s="76">
        <v>4.2000000000000003E-2</v>
      </c>
      <c r="O116" s="76">
        <v>4.3999999999999997E-2</v>
      </c>
      <c r="P116" s="76">
        <v>4.4999999999999998E-2</v>
      </c>
      <c r="Q116" s="76">
        <v>4.4999999999999998E-2</v>
      </c>
      <c r="R116" s="76">
        <v>4.2000000000000003E-2</v>
      </c>
      <c r="S116" s="76">
        <v>4.5999999999999999E-2</v>
      </c>
      <c r="T116" s="76">
        <v>4.5999999999999999E-2</v>
      </c>
      <c r="U116" s="76">
        <v>4.2999999999999997E-2</v>
      </c>
      <c r="V116" s="76">
        <v>4.8000000000000001E-2</v>
      </c>
      <c r="W116" s="76">
        <v>4.7E-2</v>
      </c>
      <c r="X116" s="76">
        <v>4.7E-2</v>
      </c>
      <c r="Y116" s="76">
        <v>4.3999999999999997E-2</v>
      </c>
      <c r="Z116" s="76">
        <v>4.8000000000000001E-2</v>
      </c>
      <c r="AA116" s="76">
        <v>4.9000000000000002E-2</v>
      </c>
      <c r="AB116" s="76">
        <v>5.5E-2</v>
      </c>
      <c r="AC116" s="76">
        <v>0.05</v>
      </c>
      <c r="AD116" s="76">
        <v>5.1999999999999998E-2</v>
      </c>
      <c r="AE116" s="76">
        <v>4.7E-2</v>
      </c>
      <c r="AF116" s="76">
        <v>4.4999999999999998E-2</v>
      </c>
      <c r="AG116" s="76">
        <v>4.8000000000000001E-2</v>
      </c>
      <c r="AH116" s="76"/>
      <c r="AI116" s="76">
        <v>1.4380000000000002</v>
      </c>
      <c r="AJ116" s="98">
        <v>4.6387096774193552E-2</v>
      </c>
      <c r="AK116" s="76"/>
      <c r="AL116" s="76">
        <v>4.2000000000000003E-2</v>
      </c>
      <c r="AM116" s="76">
        <v>5.5E-2</v>
      </c>
    </row>
    <row r="117" spans="1:39" x14ac:dyDescent="0.25">
      <c r="A117" s="91"/>
      <c r="B117" s="95">
        <v>0.75</v>
      </c>
      <c r="C117" s="76">
        <v>4.8000000000000001E-2</v>
      </c>
      <c r="D117" s="76">
        <v>4.3999999999999997E-2</v>
      </c>
      <c r="E117" s="76">
        <v>4.4999999999999998E-2</v>
      </c>
      <c r="F117" s="76">
        <v>4.4999999999999998E-2</v>
      </c>
      <c r="G117" s="76">
        <v>4.7E-2</v>
      </c>
      <c r="H117" s="76">
        <v>4.8000000000000001E-2</v>
      </c>
      <c r="I117" s="76">
        <v>4.5999999999999999E-2</v>
      </c>
      <c r="J117" s="76">
        <v>4.8000000000000001E-2</v>
      </c>
      <c r="K117" s="76">
        <v>4.2999999999999997E-2</v>
      </c>
      <c r="L117" s="76">
        <v>4.7E-2</v>
      </c>
      <c r="M117" s="76">
        <v>4.2999999999999997E-2</v>
      </c>
      <c r="N117" s="76">
        <v>4.3999999999999997E-2</v>
      </c>
      <c r="O117" s="76">
        <v>4.4999999999999998E-2</v>
      </c>
      <c r="P117" s="76">
        <v>4.5999999999999999E-2</v>
      </c>
      <c r="Q117" s="76">
        <v>4.2999999999999997E-2</v>
      </c>
      <c r="R117" s="76">
        <v>4.2999999999999997E-2</v>
      </c>
      <c r="S117" s="76">
        <v>4.5999999999999999E-2</v>
      </c>
      <c r="T117" s="76">
        <v>4.5999999999999999E-2</v>
      </c>
      <c r="U117" s="76">
        <v>4.4999999999999998E-2</v>
      </c>
      <c r="V117" s="76">
        <v>4.8000000000000001E-2</v>
      </c>
      <c r="W117" s="76">
        <v>0.05</v>
      </c>
      <c r="X117" s="76">
        <v>4.8000000000000001E-2</v>
      </c>
      <c r="Y117" s="76">
        <v>4.3999999999999997E-2</v>
      </c>
      <c r="Z117" s="76">
        <v>4.7E-2</v>
      </c>
      <c r="AA117" s="76">
        <v>4.5999999999999999E-2</v>
      </c>
      <c r="AB117" s="76">
        <v>5.6000000000000001E-2</v>
      </c>
      <c r="AC117" s="76">
        <v>0.05</v>
      </c>
      <c r="AD117" s="76">
        <v>4.8000000000000001E-2</v>
      </c>
      <c r="AE117" s="76">
        <v>4.8000000000000001E-2</v>
      </c>
      <c r="AF117" s="76">
        <v>4.4999999999999998E-2</v>
      </c>
      <c r="AG117" s="76">
        <v>4.5999999999999999E-2</v>
      </c>
      <c r="AH117" s="76"/>
      <c r="AI117" s="76">
        <v>1.4380000000000004</v>
      </c>
      <c r="AJ117" s="98">
        <v>4.6387096774193559E-2</v>
      </c>
      <c r="AK117" s="76"/>
      <c r="AL117" s="76">
        <v>4.2999999999999997E-2</v>
      </c>
      <c r="AM117" s="76">
        <v>5.6000000000000001E-2</v>
      </c>
    </row>
    <row r="118" spans="1:39" x14ac:dyDescent="0.25">
      <c r="A118" s="91"/>
      <c r="B118" s="95">
        <v>0.79166666666666696</v>
      </c>
      <c r="C118" s="76">
        <v>4.8000000000000001E-2</v>
      </c>
      <c r="D118" s="76">
        <v>4.2999999999999997E-2</v>
      </c>
      <c r="E118" s="76">
        <v>4.2000000000000003E-2</v>
      </c>
      <c r="F118" s="76">
        <v>4.3999999999999997E-2</v>
      </c>
      <c r="G118" s="76">
        <v>4.5999999999999999E-2</v>
      </c>
      <c r="H118" s="76">
        <v>4.8000000000000001E-2</v>
      </c>
      <c r="I118" s="76">
        <v>4.5999999999999999E-2</v>
      </c>
      <c r="J118" s="76">
        <v>4.8000000000000001E-2</v>
      </c>
      <c r="K118" s="76">
        <v>4.3999999999999997E-2</v>
      </c>
      <c r="L118" s="76">
        <v>4.4999999999999998E-2</v>
      </c>
      <c r="M118" s="76">
        <v>4.1000000000000002E-2</v>
      </c>
      <c r="N118" s="76">
        <v>4.3999999999999997E-2</v>
      </c>
      <c r="O118" s="76">
        <v>4.7E-2</v>
      </c>
      <c r="P118" s="76">
        <v>4.5999999999999999E-2</v>
      </c>
      <c r="Q118" s="76">
        <v>4.3999999999999997E-2</v>
      </c>
      <c r="R118" s="76">
        <v>4.2999999999999997E-2</v>
      </c>
      <c r="S118" s="76">
        <v>4.3999999999999997E-2</v>
      </c>
      <c r="T118" s="76">
        <v>4.5999999999999999E-2</v>
      </c>
      <c r="U118" s="76">
        <v>4.4999999999999998E-2</v>
      </c>
      <c r="V118" s="76">
        <v>4.8000000000000001E-2</v>
      </c>
      <c r="W118" s="76">
        <v>4.7E-2</v>
      </c>
      <c r="X118" s="76">
        <v>4.9000000000000002E-2</v>
      </c>
      <c r="Y118" s="76">
        <v>4.3999999999999997E-2</v>
      </c>
      <c r="Z118" s="76">
        <v>4.4999999999999998E-2</v>
      </c>
      <c r="AA118" s="76">
        <v>4.9000000000000002E-2</v>
      </c>
      <c r="AB118" s="76">
        <v>5.3999999999999999E-2</v>
      </c>
      <c r="AC118" s="76">
        <v>4.9000000000000002E-2</v>
      </c>
      <c r="AD118" s="76">
        <v>4.9000000000000002E-2</v>
      </c>
      <c r="AE118" s="76">
        <v>4.8000000000000001E-2</v>
      </c>
      <c r="AF118" s="76">
        <v>4.4999999999999998E-2</v>
      </c>
      <c r="AG118" s="76">
        <v>4.8000000000000001E-2</v>
      </c>
      <c r="AH118" s="76"/>
      <c r="AI118" s="76">
        <v>1.429</v>
      </c>
      <c r="AJ118" s="98">
        <v>4.6096774193548386E-2</v>
      </c>
      <c r="AK118" s="76"/>
      <c r="AL118" s="76">
        <v>4.1000000000000002E-2</v>
      </c>
      <c r="AM118" s="76">
        <v>5.3999999999999999E-2</v>
      </c>
    </row>
    <row r="119" spans="1:39" x14ac:dyDescent="0.25">
      <c r="A119" s="91"/>
      <c r="B119" s="95">
        <v>0.83333333333333304</v>
      </c>
      <c r="C119" s="76">
        <v>0.58899999999999997</v>
      </c>
      <c r="D119" s="76">
        <v>0.53900000000000003</v>
      </c>
      <c r="E119" s="76">
        <v>0.51800000000000002</v>
      </c>
      <c r="F119" s="76">
        <v>0.50700000000000001</v>
      </c>
      <c r="G119" s="76">
        <v>0.47199999999999998</v>
      </c>
      <c r="H119" s="76">
        <v>0.45500000000000002</v>
      </c>
      <c r="I119" s="76">
        <v>0.27100000000000002</v>
      </c>
      <c r="J119" s="76">
        <v>0.42199999999999999</v>
      </c>
      <c r="K119" s="76">
        <v>0.38700000000000001</v>
      </c>
      <c r="L119" s="76">
        <v>0.35599999999999998</v>
      </c>
      <c r="M119" s="76">
        <v>0.34</v>
      </c>
      <c r="N119" s="76">
        <v>0.308</v>
      </c>
      <c r="O119" s="76">
        <v>0.28999999999999998</v>
      </c>
      <c r="P119" s="76">
        <v>0.27100000000000002</v>
      </c>
      <c r="Q119" s="76">
        <v>0.24</v>
      </c>
      <c r="R119" s="76">
        <v>0.223</v>
      </c>
      <c r="S119" s="76">
        <v>0.21</v>
      </c>
      <c r="T119" s="76">
        <v>0.19400000000000001</v>
      </c>
      <c r="U119" s="76">
        <v>0.16</v>
      </c>
      <c r="V119" s="76">
        <v>0.14299999999999999</v>
      </c>
      <c r="W119" s="76">
        <v>0.125</v>
      </c>
      <c r="X119" s="76">
        <v>0.111</v>
      </c>
      <c r="Y119" s="76">
        <v>0.08</v>
      </c>
      <c r="Z119" s="76">
        <v>0.06</v>
      </c>
      <c r="AA119" s="76">
        <v>4.8000000000000001E-2</v>
      </c>
      <c r="AB119" s="76">
        <v>0.05</v>
      </c>
      <c r="AC119" s="76">
        <v>4.5999999999999999E-2</v>
      </c>
      <c r="AD119" s="76">
        <v>4.4999999999999998E-2</v>
      </c>
      <c r="AE119" s="76">
        <v>4.5999999999999999E-2</v>
      </c>
      <c r="AF119" s="76">
        <v>4.2999999999999997E-2</v>
      </c>
      <c r="AG119" s="76">
        <v>0.05</v>
      </c>
      <c r="AH119" s="76"/>
      <c r="AI119" s="76">
        <v>7.5989999999999993</v>
      </c>
      <c r="AJ119" s="98">
        <v>0.24512903225806448</v>
      </c>
      <c r="AK119" s="76"/>
      <c r="AL119" s="76">
        <v>4.2999999999999997E-2</v>
      </c>
      <c r="AM119" s="76">
        <v>0.58899999999999997</v>
      </c>
    </row>
    <row r="120" spans="1:39" x14ac:dyDescent="0.25">
      <c r="A120" s="91"/>
      <c r="B120" s="95">
        <v>0.875</v>
      </c>
      <c r="C120" s="76">
        <v>3.859</v>
      </c>
      <c r="D120" s="76">
        <v>3.6709999999999998</v>
      </c>
      <c r="E120" s="76">
        <v>3.5880000000000001</v>
      </c>
      <c r="F120" s="76">
        <v>3.4279999999999999</v>
      </c>
      <c r="G120" s="76">
        <v>3.371</v>
      </c>
      <c r="H120" s="76">
        <v>3.242</v>
      </c>
      <c r="I120" s="76">
        <v>2.407</v>
      </c>
      <c r="J120" s="76">
        <v>3.125</v>
      </c>
      <c r="K120" s="76">
        <v>2.93</v>
      </c>
      <c r="L120" s="76">
        <v>2.85</v>
      </c>
      <c r="M120" s="76">
        <v>2.7120000000000002</v>
      </c>
      <c r="N120" s="76">
        <v>2.6349999999999998</v>
      </c>
      <c r="O120" s="76">
        <v>2.544</v>
      </c>
      <c r="P120" s="76">
        <v>2.407</v>
      </c>
      <c r="Q120" s="76">
        <v>2.335</v>
      </c>
      <c r="R120" s="76">
        <v>2.1909999999999998</v>
      </c>
      <c r="S120" s="76">
        <v>2.1349999999999998</v>
      </c>
      <c r="T120" s="76">
        <v>2.0449999999999999</v>
      </c>
      <c r="U120" s="76">
        <v>1.89</v>
      </c>
      <c r="V120" s="76">
        <v>1.841</v>
      </c>
      <c r="W120" s="76">
        <v>1.766</v>
      </c>
      <c r="X120" s="76">
        <v>1.6890000000000001</v>
      </c>
      <c r="Y120" s="76">
        <v>1.599</v>
      </c>
      <c r="Z120" s="76">
        <v>1.4530000000000001</v>
      </c>
      <c r="AA120" s="76">
        <v>1.389</v>
      </c>
      <c r="AB120" s="76">
        <v>1.329</v>
      </c>
      <c r="AC120" s="76">
        <v>1.234</v>
      </c>
      <c r="AD120" s="76">
        <v>1.1539999999999999</v>
      </c>
      <c r="AE120" s="76">
        <v>1.0740000000000001</v>
      </c>
      <c r="AF120" s="76">
        <v>1.0089999999999999</v>
      </c>
      <c r="AG120" s="76">
        <v>0.85</v>
      </c>
      <c r="AH120" s="76"/>
      <c r="AI120" s="76">
        <v>69.751999999999981</v>
      </c>
      <c r="AJ120" s="98">
        <v>2.2500645161290316</v>
      </c>
      <c r="AK120" s="76"/>
      <c r="AL120" s="76">
        <v>0.85</v>
      </c>
      <c r="AM120" s="76">
        <v>3.859</v>
      </c>
    </row>
    <row r="121" spans="1:39" x14ac:dyDescent="0.25">
      <c r="A121" s="91"/>
      <c r="B121" s="95">
        <v>0.91666666666666696</v>
      </c>
      <c r="C121" s="76">
        <v>5.4210000000000003</v>
      </c>
      <c r="D121" s="76">
        <v>5.4139999999999997</v>
      </c>
      <c r="E121" s="76">
        <v>5.39</v>
      </c>
      <c r="F121" s="76">
        <v>5.399</v>
      </c>
      <c r="G121" s="76">
        <v>5.4660000000000002</v>
      </c>
      <c r="H121" s="76">
        <v>5.47</v>
      </c>
      <c r="I121" s="76">
        <v>5.39</v>
      </c>
      <c r="J121" s="76">
        <v>5.43</v>
      </c>
      <c r="K121" s="76">
        <v>5.4290000000000003</v>
      </c>
      <c r="L121" s="76">
        <v>5.4189999999999996</v>
      </c>
      <c r="M121" s="76">
        <v>5.4189999999999996</v>
      </c>
      <c r="N121" s="76">
        <v>5.43</v>
      </c>
      <c r="O121" s="76">
        <v>5.39</v>
      </c>
      <c r="P121" s="76">
        <v>5.39</v>
      </c>
      <c r="Q121" s="76">
        <v>5.3869999999999996</v>
      </c>
      <c r="R121" s="76">
        <v>5.3940000000000001</v>
      </c>
      <c r="S121" s="76">
        <v>5.4279999999999999</v>
      </c>
      <c r="T121" s="76">
        <v>5.4320000000000004</v>
      </c>
      <c r="U121" s="76">
        <v>5.4260000000000002</v>
      </c>
      <c r="V121" s="76">
        <v>5.4210000000000003</v>
      </c>
      <c r="W121" s="76">
        <v>5.4</v>
      </c>
      <c r="X121" s="76">
        <v>5.4160000000000004</v>
      </c>
      <c r="Y121" s="76">
        <v>5.423</v>
      </c>
      <c r="Z121" s="76">
        <v>5.1909999999999998</v>
      </c>
      <c r="AA121" s="76">
        <v>5.2089999999999996</v>
      </c>
      <c r="AB121" s="76">
        <v>5.3949999999999996</v>
      </c>
      <c r="AC121" s="76">
        <v>5.3949999999999996</v>
      </c>
      <c r="AD121" s="76">
        <v>5.4290000000000003</v>
      </c>
      <c r="AE121" s="76">
        <v>5.38</v>
      </c>
      <c r="AF121" s="76">
        <v>5.3609999999999998</v>
      </c>
      <c r="AG121" s="76">
        <v>5.306</v>
      </c>
      <c r="AH121" s="76"/>
      <c r="AI121" s="76">
        <v>167.25000000000003</v>
      </c>
      <c r="AJ121" s="98">
        <v>5.3951612903225818</v>
      </c>
      <c r="AK121" s="76"/>
      <c r="AL121" s="76">
        <v>5.1909999999999998</v>
      </c>
      <c r="AM121" s="76">
        <v>5.47</v>
      </c>
    </row>
    <row r="122" spans="1:39" x14ac:dyDescent="0.25">
      <c r="A122" s="91"/>
      <c r="B122" s="95">
        <v>0.95833333333333404</v>
      </c>
      <c r="C122" s="76">
        <v>5.4359999999999999</v>
      </c>
      <c r="D122" s="76">
        <v>5.4290000000000003</v>
      </c>
      <c r="E122" s="76">
        <v>5.4180000000000001</v>
      </c>
      <c r="F122" s="76">
        <v>5.4160000000000004</v>
      </c>
      <c r="G122" s="76">
        <v>5.4640000000000004</v>
      </c>
      <c r="H122" s="76">
        <v>5.4530000000000003</v>
      </c>
      <c r="I122" s="76">
        <v>5.4029999999999996</v>
      </c>
      <c r="J122" s="76">
        <v>5.4619999999999997</v>
      </c>
      <c r="K122" s="76">
        <v>5.3869999999999996</v>
      </c>
      <c r="L122" s="76">
        <v>5.431</v>
      </c>
      <c r="M122" s="76">
        <v>5.3730000000000002</v>
      </c>
      <c r="N122" s="76">
        <v>5.4390000000000001</v>
      </c>
      <c r="O122" s="76">
        <v>5.3959999999999999</v>
      </c>
      <c r="P122" s="76">
        <v>5.4029999999999996</v>
      </c>
      <c r="Q122" s="76">
        <v>5.3879999999999999</v>
      </c>
      <c r="R122" s="76">
        <v>5.4119999999999999</v>
      </c>
      <c r="S122" s="76">
        <v>5.431</v>
      </c>
      <c r="T122" s="76">
        <v>5.39</v>
      </c>
      <c r="U122" s="76">
        <v>5.4320000000000004</v>
      </c>
      <c r="V122" s="76">
        <v>5.4290000000000003</v>
      </c>
      <c r="W122" s="76">
        <v>5.4269999999999996</v>
      </c>
      <c r="X122" s="76">
        <v>5.4249999999999998</v>
      </c>
      <c r="Y122" s="76">
        <v>5.4359999999999999</v>
      </c>
      <c r="Z122" s="76">
        <v>5.3879999999999999</v>
      </c>
      <c r="AA122" s="76">
        <v>5.42</v>
      </c>
      <c r="AB122" s="76">
        <v>5.391</v>
      </c>
      <c r="AC122" s="76">
        <v>5.4420000000000002</v>
      </c>
      <c r="AD122" s="76">
        <v>5.4169999999999998</v>
      </c>
      <c r="AE122" s="76">
        <v>5.4240000000000004</v>
      </c>
      <c r="AF122" s="76">
        <v>5.3920000000000003</v>
      </c>
      <c r="AG122" s="76">
        <v>5.4290000000000003</v>
      </c>
      <c r="AH122" s="76"/>
      <c r="AI122" s="76">
        <v>167.983</v>
      </c>
      <c r="AJ122" s="98">
        <v>5.4188064516129035</v>
      </c>
      <c r="AK122" s="76"/>
      <c r="AL122" s="76">
        <v>5.3730000000000002</v>
      </c>
      <c r="AM122" s="76">
        <v>5.4640000000000004</v>
      </c>
    </row>
    <row r="123" spans="1:39" x14ac:dyDescent="0.25">
      <c r="A123" s="94" t="s">
        <v>96</v>
      </c>
      <c r="B123" s="95">
        <v>0</v>
      </c>
      <c r="C123" s="90">
        <v>5.6159999999999997</v>
      </c>
      <c r="D123" s="90">
        <v>5.6609999999999996</v>
      </c>
      <c r="E123" s="90">
        <v>5.6120000000000001</v>
      </c>
      <c r="F123" s="90">
        <v>5.6340000000000003</v>
      </c>
      <c r="G123" s="90">
        <v>5.6470000000000002</v>
      </c>
      <c r="H123" s="90">
        <v>5.5730000000000004</v>
      </c>
      <c r="I123" s="90">
        <v>5.6059999999999999</v>
      </c>
      <c r="J123" s="90">
        <v>5.5819999999999999</v>
      </c>
      <c r="K123" s="90">
        <v>5.6210000000000004</v>
      </c>
      <c r="L123" s="90">
        <v>5.5910000000000002</v>
      </c>
      <c r="M123" s="90">
        <v>5.6139999999999999</v>
      </c>
      <c r="N123" s="90">
        <v>5.6059999999999999</v>
      </c>
      <c r="O123" s="90">
        <v>5.6040000000000001</v>
      </c>
      <c r="P123" s="90">
        <v>5.585</v>
      </c>
      <c r="Q123" s="90">
        <v>5.57</v>
      </c>
      <c r="R123" s="90">
        <v>5.6239999999999997</v>
      </c>
      <c r="S123" s="90">
        <v>5.5990000000000002</v>
      </c>
      <c r="T123" s="90">
        <v>5.6159999999999997</v>
      </c>
      <c r="U123" s="90">
        <v>5.6150000000000002</v>
      </c>
      <c r="V123" s="90">
        <v>5.6020000000000003</v>
      </c>
      <c r="W123" s="90">
        <v>5.63</v>
      </c>
      <c r="X123" s="90">
        <v>5.6210000000000004</v>
      </c>
      <c r="Y123" s="90">
        <v>5.6059999999999999</v>
      </c>
      <c r="Z123" s="90">
        <v>5.6070000000000002</v>
      </c>
      <c r="AA123" s="90">
        <v>5.5609999999999999</v>
      </c>
      <c r="AB123" s="90">
        <v>5.57</v>
      </c>
      <c r="AC123" s="90">
        <v>5.5490000000000004</v>
      </c>
      <c r="AD123" s="90">
        <v>5.5830000000000002</v>
      </c>
      <c r="AE123" s="90">
        <v>5.5490000000000004</v>
      </c>
      <c r="AF123" s="90">
        <v>5.577</v>
      </c>
      <c r="AG123" s="90"/>
      <c r="AH123" s="90"/>
      <c r="AI123" s="90">
        <v>168.03099999999998</v>
      </c>
      <c r="AJ123" s="97">
        <v>5.6010333333333326</v>
      </c>
      <c r="AK123" s="90"/>
      <c r="AL123" s="90">
        <v>5.5490000000000004</v>
      </c>
      <c r="AM123" s="90">
        <v>5.6609999999999996</v>
      </c>
    </row>
    <row r="124" spans="1:39" x14ac:dyDescent="0.25">
      <c r="A124" s="91"/>
      <c r="B124" s="95">
        <v>4.1666666666666664E-2</v>
      </c>
      <c r="C124" s="76">
        <v>5.6379999999999999</v>
      </c>
      <c r="D124" s="76">
        <v>5.6150000000000002</v>
      </c>
      <c r="E124" s="76">
        <v>5.63</v>
      </c>
      <c r="F124" s="76">
        <v>5.601</v>
      </c>
      <c r="G124" s="76">
        <v>5.6440000000000001</v>
      </c>
      <c r="H124" s="76">
        <v>5.6020000000000003</v>
      </c>
      <c r="I124" s="76">
        <v>5.601</v>
      </c>
      <c r="J124" s="76">
        <v>5.5640000000000001</v>
      </c>
      <c r="K124" s="76">
        <v>5.5869999999999997</v>
      </c>
      <c r="L124" s="76">
        <v>5.5789999999999997</v>
      </c>
      <c r="M124" s="76">
        <v>5.5759999999999996</v>
      </c>
      <c r="N124" s="76">
        <v>5.5940000000000003</v>
      </c>
      <c r="O124" s="76">
        <v>5.5490000000000004</v>
      </c>
      <c r="P124" s="76">
        <v>5.62</v>
      </c>
      <c r="Q124" s="76">
        <v>5.6</v>
      </c>
      <c r="R124" s="76">
        <v>5.617</v>
      </c>
      <c r="S124" s="76">
        <v>5.59</v>
      </c>
      <c r="T124" s="76">
        <v>5.5780000000000003</v>
      </c>
      <c r="U124" s="76">
        <v>5.6260000000000003</v>
      </c>
      <c r="V124" s="76">
        <v>5.5670000000000002</v>
      </c>
      <c r="W124" s="76">
        <v>5.5919999999999996</v>
      </c>
      <c r="X124" s="76">
        <v>5.6059999999999999</v>
      </c>
      <c r="Y124" s="76">
        <v>5.5910000000000002</v>
      </c>
      <c r="Z124" s="76">
        <v>5.5990000000000002</v>
      </c>
      <c r="AA124" s="76">
        <v>5.56</v>
      </c>
      <c r="AB124" s="76">
        <v>5.5430000000000001</v>
      </c>
      <c r="AC124" s="76">
        <v>5.5430000000000001</v>
      </c>
      <c r="AD124" s="76">
        <v>5.5789999999999997</v>
      </c>
      <c r="AE124" s="76">
        <v>5.5739999999999998</v>
      </c>
      <c r="AF124" s="76">
        <v>5.7460000000000004</v>
      </c>
      <c r="AG124" s="76"/>
      <c r="AH124" s="76"/>
      <c r="AI124" s="76">
        <v>167.91100000000003</v>
      </c>
      <c r="AJ124" s="98">
        <v>5.597033333333334</v>
      </c>
      <c r="AK124" s="76"/>
      <c r="AL124" s="76">
        <v>5.5430000000000001</v>
      </c>
      <c r="AM124" s="76">
        <v>5.7460000000000004</v>
      </c>
    </row>
    <row r="125" spans="1:39" x14ac:dyDescent="0.25">
      <c r="A125" s="91"/>
      <c r="B125" s="95">
        <v>8.3333333333333329E-2</v>
      </c>
      <c r="C125" s="76">
        <v>5.6369999999999996</v>
      </c>
      <c r="D125" s="76">
        <v>5.61</v>
      </c>
      <c r="E125" s="76">
        <v>5.6390000000000002</v>
      </c>
      <c r="F125" s="76">
        <v>5.5949999999999998</v>
      </c>
      <c r="G125" s="76">
        <v>5.66</v>
      </c>
      <c r="H125" s="76">
        <v>5.6260000000000003</v>
      </c>
      <c r="I125" s="76">
        <v>5.6079999999999997</v>
      </c>
      <c r="J125" s="76">
        <v>5.6040000000000001</v>
      </c>
      <c r="K125" s="76">
        <v>5.5890000000000004</v>
      </c>
      <c r="L125" s="76">
        <v>5.5679999999999996</v>
      </c>
      <c r="M125" s="76">
        <v>5.5810000000000004</v>
      </c>
      <c r="N125" s="76">
        <v>5.6130000000000004</v>
      </c>
      <c r="O125" s="76">
        <v>5.5679999999999996</v>
      </c>
      <c r="P125" s="76">
        <v>5.6130000000000004</v>
      </c>
      <c r="Q125" s="76">
        <v>5.6079999999999997</v>
      </c>
      <c r="R125" s="76">
        <v>5.5940000000000003</v>
      </c>
      <c r="S125" s="76">
        <v>5.5640000000000001</v>
      </c>
      <c r="T125" s="76">
        <v>5.5789999999999997</v>
      </c>
      <c r="U125" s="76">
        <v>5.5819999999999999</v>
      </c>
      <c r="V125" s="76">
        <v>5.617</v>
      </c>
      <c r="W125" s="76">
        <v>5.62</v>
      </c>
      <c r="X125" s="76">
        <v>5.649</v>
      </c>
      <c r="Y125" s="76">
        <v>5.6189999999999998</v>
      </c>
      <c r="Z125" s="76">
        <v>5.6020000000000003</v>
      </c>
      <c r="AA125" s="76">
        <v>5.58</v>
      </c>
      <c r="AB125" s="76">
        <v>5.5229999999999997</v>
      </c>
      <c r="AC125" s="76">
        <v>5.5750000000000002</v>
      </c>
      <c r="AD125" s="76">
        <v>5.593</v>
      </c>
      <c r="AE125" s="76">
        <v>5.5730000000000004</v>
      </c>
      <c r="AF125" s="76">
        <v>5.7389999999999999</v>
      </c>
      <c r="AG125" s="76"/>
      <c r="AH125" s="76"/>
      <c r="AI125" s="76">
        <v>168.12799999999999</v>
      </c>
      <c r="AJ125" s="98">
        <v>5.6042666666666658</v>
      </c>
      <c r="AK125" s="76"/>
      <c r="AL125" s="76">
        <v>5.5229999999999997</v>
      </c>
      <c r="AM125" s="76">
        <v>5.7389999999999999</v>
      </c>
    </row>
    <row r="126" spans="1:39" x14ac:dyDescent="0.25">
      <c r="A126" s="91"/>
      <c r="B126" s="95">
        <v>0.125</v>
      </c>
      <c r="C126" s="76">
        <v>5.6429999999999998</v>
      </c>
      <c r="D126" s="76">
        <v>5.6159999999999997</v>
      </c>
      <c r="E126" s="76">
        <v>5.64</v>
      </c>
      <c r="F126" s="76">
        <v>5.6230000000000002</v>
      </c>
      <c r="G126" s="76">
        <v>5.6680000000000001</v>
      </c>
      <c r="H126" s="76">
        <v>5.6379999999999999</v>
      </c>
      <c r="I126" s="76">
        <v>5.6210000000000004</v>
      </c>
      <c r="J126" s="76">
        <v>5.6029999999999998</v>
      </c>
      <c r="K126" s="76">
        <v>5.6070000000000002</v>
      </c>
      <c r="L126" s="76">
        <v>5.5720000000000001</v>
      </c>
      <c r="M126" s="76">
        <v>5.5919999999999996</v>
      </c>
      <c r="N126" s="76">
        <v>5.6020000000000003</v>
      </c>
      <c r="O126" s="76">
        <v>5.5579999999999998</v>
      </c>
      <c r="P126" s="76">
        <v>5.6109999999999998</v>
      </c>
      <c r="Q126" s="76">
        <v>5.625</v>
      </c>
      <c r="R126" s="76">
        <v>5.5880000000000001</v>
      </c>
      <c r="S126" s="76">
        <v>5.5780000000000003</v>
      </c>
      <c r="T126" s="76">
        <v>5.6120000000000001</v>
      </c>
      <c r="U126" s="76">
        <v>5.5960000000000001</v>
      </c>
      <c r="V126" s="76">
        <v>5.5940000000000003</v>
      </c>
      <c r="W126" s="76">
        <v>5.6420000000000003</v>
      </c>
      <c r="X126" s="76">
        <v>5.6459999999999999</v>
      </c>
      <c r="Y126" s="76">
        <v>5.6289999999999996</v>
      </c>
      <c r="Z126" s="76">
        <v>5.6210000000000004</v>
      </c>
      <c r="AA126" s="76">
        <v>5.5780000000000003</v>
      </c>
      <c r="AB126" s="76">
        <v>5.5410000000000004</v>
      </c>
      <c r="AC126" s="76">
        <v>5.569</v>
      </c>
      <c r="AD126" s="76">
        <v>5.6059999999999999</v>
      </c>
      <c r="AE126" s="76">
        <v>5.5679999999999996</v>
      </c>
      <c r="AF126" s="76">
        <v>5.742</v>
      </c>
      <c r="AG126" s="76"/>
      <c r="AH126" s="76"/>
      <c r="AI126" s="76">
        <v>168.32899999999998</v>
      </c>
      <c r="AJ126" s="98">
        <v>5.6109666666666662</v>
      </c>
      <c r="AK126" s="76"/>
      <c r="AL126" s="76">
        <v>5.5410000000000004</v>
      </c>
      <c r="AM126" s="76">
        <v>5.742</v>
      </c>
    </row>
    <row r="127" spans="1:39" x14ac:dyDescent="0.25">
      <c r="A127" s="91"/>
      <c r="B127" s="95">
        <v>0.16666666666666699</v>
      </c>
      <c r="C127" s="76">
        <v>4.8920000000000003</v>
      </c>
      <c r="D127" s="76">
        <v>4.8659999999999997</v>
      </c>
      <c r="E127" s="76">
        <v>4.875</v>
      </c>
      <c r="F127" s="76">
        <v>4.8680000000000003</v>
      </c>
      <c r="G127" s="76">
        <v>4.8849999999999998</v>
      </c>
      <c r="H127" s="76">
        <v>4.8609999999999998</v>
      </c>
      <c r="I127" s="76">
        <v>4.8239999999999998</v>
      </c>
      <c r="J127" s="76">
        <v>4.79</v>
      </c>
      <c r="K127" s="76">
        <v>4.8029999999999999</v>
      </c>
      <c r="L127" s="76">
        <v>4.7699999999999996</v>
      </c>
      <c r="M127" s="76">
        <v>4.7850000000000001</v>
      </c>
      <c r="N127" s="76">
        <v>4.7859999999999996</v>
      </c>
      <c r="O127" s="76">
        <v>4.7450000000000001</v>
      </c>
      <c r="P127" s="76">
        <v>4.8010000000000002</v>
      </c>
      <c r="Q127" s="76">
        <v>4.8109999999999999</v>
      </c>
      <c r="R127" s="76">
        <v>4.7699999999999996</v>
      </c>
      <c r="S127" s="76">
        <v>4.7750000000000004</v>
      </c>
      <c r="T127" s="76">
        <v>4.8109999999999999</v>
      </c>
      <c r="U127" s="76">
        <v>4.7839999999999998</v>
      </c>
      <c r="V127" s="76">
        <v>4.7910000000000004</v>
      </c>
      <c r="W127" s="76">
        <v>4.827</v>
      </c>
      <c r="X127" s="76">
        <v>4.8410000000000002</v>
      </c>
      <c r="Y127" s="76">
        <v>4.827</v>
      </c>
      <c r="Z127" s="76">
        <v>4.8380000000000001</v>
      </c>
      <c r="AA127" s="76">
        <v>4.7789999999999999</v>
      </c>
      <c r="AB127" s="76">
        <v>4.7569999999999997</v>
      </c>
      <c r="AC127" s="76">
        <v>4.7770000000000001</v>
      </c>
      <c r="AD127" s="76">
        <v>4.8380000000000001</v>
      </c>
      <c r="AE127" s="76">
        <v>4.8049999999999997</v>
      </c>
      <c r="AF127" s="76">
        <v>2.4180000000000001</v>
      </c>
      <c r="AG127" s="76"/>
      <c r="AH127" s="76"/>
      <c r="AI127" s="76">
        <v>141.99999999999997</v>
      </c>
      <c r="AJ127" s="98">
        <v>4.7333333333333325</v>
      </c>
      <c r="AK127" s="76"/>
      <c r="AL127" s="76">
        <v>2.4180000000000001</v>
      </c>
      <c r="AM127" s="76">
        <v>4.8920000000000003</v>
      </c>
    </row>
    <row r="128" spans="1:39" x14ac:dyDescent="0.25">
      <c r="A128" s="91"/>
      <c r="B128" s="95">
        <v>0.20833333333333301</v>
      </c>
      <c r="C128" s="76">
        <v>2.9649999999999999</v>
      </c>
      <c r="D128" s="76">
        <v>2.9489999999999998</v>
      </c>
      <c r="E128" s="76">
        <v>2.895</v>
      </c>
      <c r="F128" s="76">
        <v>2.8849999999999998</v>
      </c>
      <c r="G128" s="76">
        <v>2.8279999999999998</v>
      </c>
      <c r="H128" s="76">
        <v>2.8109999999999999</v>
      </c>
      <c r="I128" s="76">
        <v>2.7269999999999999</v>
      </c>
      <c r="J128" s="76">
        <v>2.702</v>
      </c>
      <c r="K128" s="76">
        <v>2.7130000000000001</v>
      </c>
      <c r="L128" s="76">
        <v>2.6309999999999998</v>
      </c>
      <c r="M128" s="76">
        <v>2.6389999999999998</v>
      </c>
      <c r="N128" s="76">
        <v>2.633</v>
      </c>
      <c r="O128" s="76">
        <v>2.613</v>
      </c>
      <c r="P128" s="76">
        <v>2.6419999999999999</v>
      </c>
      <c r="Q128" s="76">
        <v>2.653</v>
      </c>
      <c r="R128" s="76">
        <v>2.6230000000000002</v>
      </c>
      <c r="S128" s="76">
        <v>2.6360000000000001</v>
      </c>
      <c r="T128" s="76">
        <v>2.6539999999999999</v>
      </c>
      <c r="U128" s="76">
        <v>2.6379999999999999</v>
      </c>
      <c r="V128" s="76">
        <v>2.6419999999999999</v>
      </c>
      <c r="W128" s="76">
        <v>2.73</v>
      </c>
      <c r="X128" s="76">
        <v>2.746</v>
      </c>
      <c r="Y128" s="76">
        <v>2.7320000000000002</v>
      </c>
      <c r="Z128" s="76">
        <v>2.8149999999999999</v>
      </c>
      <c r="AA128" s="76">
        <v>2.7829999999999999</v>
      </c>
      <c r="AB128" s="76">
        <v>2.823</v>
      </c>
      <c r="AC128" s="76">
        <v>2.827</v>
      </c>
      <c r="AD128" s="76">
        <v>2.9359999999999999</v>
      </c>
      <c r="AE128" s="76">
        <v>2.9159999999999999</v>
      </c>
      <c r="AF128" s="76">
        <v>0.92600000000000005</v>
      </c>
      <c r="AG128" s="76"/>
      <c r="AH128" s="76"/>
      <c r="AI128" s="76">
        <v>80.71299999999998</v>
      </c>
      <c r="AJ128" s="98">
        <v>2.6904333333333326</v>
      </c>
      <c r="AK128" s="76"/>
      <c r="AL128" s="76">
        <v>0.92600000000000005</v>
      </c>
      <c r="AM128" s="76">
        <v>2.9649999999999999</v>
      </c>
    </row>
    <row r="129" spans="1:39" x14ac:dyDescent="0.25">
      <c r="A129" s="91"/>
      <c r="B129" s="95">
        <v>0.25</v>
      </c>
      <c r="C129" s="76">
        <v>4.3999999999999997E-2</v>
      </c>
      <c r="D129" s="76">
        <v>4.1000000000000002E-2</v>
      </c>
      <c r="E129" s="76">
        <v>0.04</v>
      </c>
      <c r="F129" s="76">
        <v>0.04</v>
      </c>
      <c r="G129" s="76">
        <v>4.2000000000000003E-2</v>
      </c>
      <c r="H129" s="76">
        <v>4.3999999999999997E-2</v>
      </c>
      <c r="I129" s="76">
        <v>4.3999999999999997E-2</v>
      </c>
      <c r="J129" s="76">
        <v>4.2999999999999997E-2</v>
      </c>
      <c r="K129" s="76">
        <v>4.3999999999999997E-2</v>
      </c>
      <c r="L129" s="76">
        <v>4.1000000000000002E-2</v>
      </c>
      <c r="M129" s="76">
        <v>3.7999999999999999E-2</v>
      </c>
      <c r="N129" s="76">
        <v>4.2000000000000003E-2</v>
      </c>
      <c r="O129" s="76">
        <v>4.2999999999999997E-2</v>
      </c>
      <c r="P129" s="76">
        <v>4.2999999999999997E-2</v>
      </c>
      <c r="Q129" s="76">
        <v>4.2999999999999997E-2</v>
      </c>
      <c r="R129" s="76">
        <v>4.3999999999999997E-2</v>
      </c>
      <c r="S129" s="76">
        <v>4.1000000000000002E-2</v>
      </c>
      <c r="T129" s="76">
        <v>4.1000000000000002E-2</v>
      </c>
      <c r="U129" s="76">
        <v>4.3999999999999997E-2</v>
      </c>
      <c r="V129" s="76">
        <v>4.2000000000000003E-2</v>
      </c>
      <c r="W129" s="76">
        <v>4.2999999999999997E-2</v>
      </c>
      <c r="X129" s="76">
        <v>4.2999999999999997E-2</v>
      </c>
      <c r="Y129" s="76">
        <v>4.2000000000000003E-2</v>
      </c>
      <c r="Z129" s="76">
        <v>0.04</v>
      </c>
      <c r="AA129" s="76">
        <v>3.9E-2</v>
      </c>
      <c r="AB129" s="76">
        <v>3.9E-2</v>
      </c>
      <c r="AC129" s="76">
        <v>4.1000000000000002E-2</v>
      </c>
      <c r="AD129" s="76">
        <v>4.1000000000000002E-2</v>
      </c>
      <c r="AE129" s="76">
        <v>4.2000000000000003E-2</v>
      </c>
      <c r="AF129" s="76">
        <v>3.5999999999999997E-2</v>
      </c>
      <c r="AG129" s="76"/>
      <c r="AH129" s="76"/>
      <c r="AI129" s="76">
        <v>1.25</v>
      </c>
      <c r="AJ129" s="98">
        <v>4.1666666666666664E-2</v>
      </c>
      <c r="AK129" s="76"/>
      <c r="AL129" s="76">
        <v>3.5999999999999997E-2</v>
      </c>
      <c r="AM129" s="76">
        <v>4.3999999999999997E-2</v>
      </c>
    </row>
    <row r="130" spans="1:39" x14ac:dyDescent="0.25">
      <c r="A130" s="91"/>
      <c r="B130" s="95">
        <v>0.29166666666666702</v>
      </c>
      <c r="C130" s="76">
        <v>4.8000000000000001E-2</v>
      </c>
      <c r="D130" s="76">
        <v>4.7E-2</v>
      </c>
      <c r="E130" s="76">
        <v>4.2000000000000003E-2</v>
      </c>
      <c r="F130" s="76">
        <v>4.1000000000000002E-2</v>
      </c>
      <c r="G130" s="76">
        <v>4.4999999999999998E-2</v>
      </c>
      <c r="H130" s="76">
        <v>4.7E-2</v>
      </c>
      <c r="I130" s="76">
        <v>4.8000000000000001E-2</v>
      </c>
      <c r="J130" s="76">
        <v>4.5999999999999999E-2</v>
      </c>
      <c r="K130" s="76">
        <v>4.7E-2</v>
      </c>
      <c r="L130" s="76">
        <v>4.2999999999999997E-2</v>
      </c>
      <c r="M130" s="76">
        <v>4.1000000000000002E-2</v>
      </c>
      <c r="N130" s="76">
        <v>4.5999999999999999E-2</v>
      </c>
      <c r="O130" s="76">
        <v>4.5999999999999999E-2</v>
      </c>
      <c r="P130" s="76">
        <v>4.7E-2</v>
      </c>
      <c r="Q130" s="76">
        <v>4.7E-2</v>
      </c>
      <c r="R130" s="76">
        <v>4.7E-2</v>
      </c>
      <c r="S130" s="76">
        <v>4.2000000000000003E-2</v>
      </c>
      <c r="T130" s="76">
        <v>4.2000000000000003E-2</v>
      </c>
      <c r="U130" s="76">
        <v>4.8000000000000001E-2</v>
      </c>
      <c r="V130" s="76">
        <v>4.7E-2</v>
      </c>
      <c r="W130" s="76">
        <v>4.5999999999999999E-2</v>
      </c>
      <c r="X130" s="76">
        <v>4.7E-2</v>
      </c>
      <c r="Y130" s="76">
        <v>4.5999999999999999E-2</v>
      </c>
      <c r="Z130" s="76">
        <v>4.2000000000000003E-2</v>
      </c>
      <c r="AA130" s="76">
        <v>3.9E-2</v>
      </c>
      <c r="AB130" s="76">
        <v>4.2000000000000003E-2</v>
      </c>
      <c r="AC130" s="76">
        <v>4.4999999999999998E-2</v>
      </c>
      <c r="AD130" s="76">
        <v>4.5999999999999999E-2</v>
      </c>
      <c r="AE130" s="76">
        <v>4.4999999999999998E-2</v>
      </c>
      <c r="AF130" s="76">
        <v>0.04</v>
      </c>
      <c r="AG130" s="76"/>
      <c r="AH130" s="76"/>
      <c r="AI130" s="76">
        <v>1.3450000000000002</v>
      </c>
      <c r="AJ130" s="98">
        <v>4.4833333333333343E-2</v>
      </c>
      <c r="AK130" s="76"/>
      <c r="AL130" s="76">
        <v>3.9E-2</v>
      </c>
      <c r="AM130" s="76">
        <v>4.8000000000000001E-2</v>
      </c>
    </row>
    <row r="131" spans="1:39" x14ac:dyDescent="0.25">
      <c r="A131" s="91"/>
      <c r="B131" s="95">
        <v>0.33333333333333298</v>
      </c>
      <c r="C131" s="76">
        <v>4.7E-2</v>
      </c>
      <c r="D131" s="76">
        <v>4.7E-2</v>
      </c>
      <c r="E131" s="76">
        <v>4.2000000000000003E-2</v>
      </c>
      <c r="F131" s="76">
        <v>4.1000000000000002E-2</v>
      </c>
      <c r="G131" s="76">
        <v>4.5999999999999999E-2</v>
      </c>
      <c r="H131" s="76">
        <v>4.7E-2</v>
      </c>
      <c r="I131" s="76">
        <v>4.8000000000000001E-2</v>
      </c>
      <c r="J131" s="76">
        <v>4.7E-2</v>
      </c>
      <c r="K131" s="76">
        <v>4.7E-2</v>
      </c>
      <c r="L131" s="76">
        <v>4.2999999999999997E-2</v>
      </c>
      <c r="M131" s="76">
        <v>0.04</v>
      </c>
      <c r="N131" s="76">
        <v>4.5999999999999999E-2</v>
      </c>
      <c r="O131" s="76">
        <v>4.7E-2</v>
      </c>
      <c r="P131" s="76">
        <v>4.8000000000000001E-2</v>
      </c>
      <c r="Q131" s="76">
        <v>4.7E-2</v>
      </c>
      <c r="R131" s="76">
        <v>4.8000000000000001E-2</v>
      </c>
      <c r="S131" s="76">
        <v>4.2000000000000003E-2</v>
      </c>
      <c r="T131" s="76">
        <v>4.2000000000000003E-2</v>
      </c>
      <c r="U131" s="76">
        <v>4.8000000000000001E-2</v>
      </c>
      <c r="V131" s="76">
        <v>4.8000000000000001E-2</v>
      </c>
      <c r="W131" s="76">
        <v>4.8000000000000001E-2</v>
      </c>
      <c r="X131" s="76">
        <v>4.7E-2</v>
      </c>
      <c r="Y131" s="76">
        <v>4.5999999999999999E-2</v>
      </c>
      <c r="Z131" s="76">
        <v>4.2000000000000003E-2</v>
      </c>
      <c r="AA131" s="76">
        <v>0.04</v>
      </c>
      <c r="AB131" s="76">
        <v>4.3999999999999997E-2</v>
      </c>
      <c r="AC131" s="76">
        <v>4.4999999999999998E-2</v>
      </c>
      <c r="AD131" s="76">
        <v>4.7E-2</v>
      </c>
      <c r="AE131" s="76">
        <v>4.5999999999999999E-2</v>
      </c>
      <c r="AF131" s="76">
        <v>4.2000000000000003E-2</v>
      </c>
      <c r="AG131" s="76"/>
      <c r="AH131" s="76"/>
      <c r="AI131" s="76">
        <v>1.3580000000000003</v>
      </c>
      <c r="AJ131" s="98">
        <v>4.5266666666666677E-2</v>
      </c>
      <c r="AK131" s="76"/>
      <c r="AL131" s="76">
        <v>0.04</v>
      </c>
      <c r="AM131" s="76">
        <v>4.8000000000000001E-2</v>
      </c>
    </row>
    <row r="132" spans="1:39" x14ac:dyDescent="0.25">
      <c r="A132" s="91"/>
      <c r="B132" s="95">
        <v>0.375</v>
      </c>
      <c r="C132" s="76">
        <v>4.9000000000000002E-2</v>
      </c>
      <c r="D132" s="76">
        <v>4.7E-2</v>
      </c>
      <c r="E132" s="76">
        <v>4.2999999999999997E-2</v>
      </c>
      <c r="F132" s="76">
        <v>4.1000000000000002E-2</v>
      </c>
      <c r="G132" s="76">
        <v>4.7E-2</v>
      </c>
      <c r="H132" s="76">
        <v>4.7E-2</v>
      </c>
      <c r="I132" s="76">
        <v>5.0999999999999997E-2</v>
      </c>
      <c r="J132" s="76">
        <v>4.7E-2</v>
      </c>
      <c r="K132" s="76">
        <v>4.7E-2</v>
      </c>
      <c r="L132" s="76">
        <v>4.2999999999999997E-2</v>
      </c>
      <c r="M132" s="76">
        <v>0.04</v>
      </c>
      <c r="N132" s="76">
        <v>4.5999999999999999E-2</v>
      </c>
      <c r="O132" s="76">
        <v>4.7E-2</v>
      </c>
      <c r="P132" s="76">
        <v>0.05</v>
      </c>
      <c r="Q132" s="76">
        <v>4.5999999999999999E-2</v>
      </c>
      <c r="R132" s="76">
        <v>4.8000000000000001E-2</v>
      </c>
      <c r="S132" s="76">
        <v>4.2999999999999997E-2</v>
      </c>
      <c r="T132" s="76">
        <v>4.1000000000000002E-2</v>
      </c>
      <c r="U132" s="76">
        <v>4.5999999999999999E-2</v>
      </c>
      <c r="V132" s="76">
        <v>4.5999999999999999E-2</v>
      </c>
      <c r="W132" s="76">
        <v>0.05</v>
      </c>
      <c r="X132" s="76">
        <v>4.7E-2</v>
      </c>
      <c r="Y132" s="76">
        <v>4.7E-2</v>
      </c>
      <c r="Z132" s="76">
        <v>4.1000000000000002E-2</v>
      </c>
      <c r="AA132" s="76">
        <v>4.1000000000000002E-2</v>
      </c>
      <c r="AB132" s="76">
        <v>4.5999999999999999E-2</v>
      </c>
      <c r="AC132" s="76">
        <v>4.5999999999999999E-2</v>
      </c>
      <c r="AD132" s="76">
        <v>5.2999999999999999E-2</v>
      </c>
      <c r="AE132" s="76">
        <v>4.4999999999999998E-2</v>
      </c>
      <c r="AF132" s="76">
        <v>4.2000000000000003E-2</v>
      </c>
      <c r="AG132" s="76"/>
      <c r="AH132" s="76"/>
      <c r="AI132" s="76">
        <v>1.3730000000000002</v>
      </c>
      <c r="AJ132" s="98">
        <v>4.5766666666666671E-2</v>
      </c>
      <c r="AK132" s="76"/>
      <c r="AL132" s="76">
        <v>0.04</v>
      </c>
      <c r="AM132" s="76">
        <v>5.2999999999999999E-2</v>
      </c>
    </row>
    <row r="133" spans="1:39" x14ac:dyDescent="0.25">
      <c r="A133" s="91"/>
      <c r="B133" s="95">
        <v>0.41666666666666702</v>
      </c>
      <c r="C133" s="76">
        <v>5.1999999999999998E-2</v>
      </c>
      <c r="D133" s="76">
        <v>0.05</v>
      </c>
      <c r="E133" s="76">
        <v>4.5999999999999999E-2</v>
      </c>
      <c r="F133" s="76">
        <v>4.4999999999999998E-2</v>
      </c>
      <c r="G133" s="76">
        <v>4.9000000000000002E-2</v>
      </c>
      <c r="H133" s="76">
        <v>0.05</v>
      </c>
      <c r="I133" s="76">
        <v>5.5E-2</v>
      </c>
      <c r="J133" s="76">
        <v>5.8999999999999997E-2</v>
      </c>
      <c r="K133" s="76">
        <v>4.8000000000000001E-2</v>
      </c>
      <c r="L133" s="76">
        <v>4.4999999999999998E-2</v>
      </c>
      <c r="M133" s="76">
        <v>4.2000000000000003E-2</v>
      </c>
      <c r="N133" s="76">
        <v>0.05</v>
      </c>
      <c r="O133" s="76">
        <v>5.1999999999999998E-2</v>
      </c>
      <c r="P133" s="76">
        <v>5.6000000000000001E-2</v>
      </c>
      <c r="Q133" s="76">
        <v>0.05</v>
      </c>
      <c r="R133" s="76">
        <v>5.6000000000000001E-2</v>
      </c>
      <c r="S133" s="76">
        <v>4.2999999999999997E-2</v>
      </c>
      <c r="T133" s="76">
        <v>4.2000000000000003E-2</v>
      </c>
      <c r="U133" s="76">
        <v>5.0999999999999997E-2</v>
      </c>
      <c r="V133" s="76">
        <v>5.2999999999999999E-2</v>
      </c>
      <c r="W133" s="76">
        <v>5.3999999999999999E-2</v>
      </c>
      <c r="X133" s="76">
        <v>5.7000000000000002E-2</v>
      </c>
      <c r="Y133" s="76">
        <v>4.9000000000000002E-2</v>
      </c>
      <c r="Z133" s="76">
        <v>4.2999999999999997E-2</v>
      </c>
      <c r="AA133" s="76">
        <v>4.8000000000000001E-2</v>
      </c>
      <c r="AB133" s="76">
        <v>4.9000000000000002E-2</v>
      </c>
      <c r="AC133" s="76">
        <v>4.9000000000000002E-2</v>
      </c>
      <c r="AD133" s="76">
        <v>5.2999999999999999E-2</v>
      </c>
      <c r="AE133" s="76">
        <v>4.5999999999999999E-2</v>
      </c>
      <c r="AF133" s="76">
        <v>4.5999999999999999E-2</v>
      </c>
      <c r="AG133" s="76"/>
      <c r="AH133" s="76"/>
      <c r="AI133" s="76">
        <v>1.488</v>
      </c>
      <c r="AJ133" s="98">
        <v>4.9599999999999998E-2</v>
      </c>
      <c r="AK133" s="76"/>
      <c r="AL133" s="76">
        <v>4.2000000000000003E-2</v>
      </c>
      <c r="AM133" s="76">
        <v>5.8999999999999997E-2</v>
      </c>
    </row>
    <row r="134" spans="1:39" x14ac:dyDescent="0.25">
      <c r="A134" s="91"/>
      <c r="B134" s="95">
        <v>0.45833333333333298</v>
      </c>
      <c r="C134" s="76">
        <v>5.7000000000000002E-2</v>
      </c>
      <c r="D134" s="76">
        <v>4.7E-2</v>
      </c>
      <c r="E134" s="76">
        <v>5.7000000000000002E-2</v>
      </c>
      <c r="F134" s="76">
        <v>4.9000000000000002E-2</v>
      </c>
      <c r="G134" s="76">
        <v>5.0999999999999997E-2</v>
      </c>
      <c r="H134" s="76">
        <v>5.2999999999999999E-2</v>
      </c>
      <c r="I134" s="76">
        <v>5.7000000000000002E-2</v>
      </c>
      <c r="J134" s="76">
        <v>5.5E-2</v>
      </c>
      <c r="K134" s="76">
        <v>0.05</v>
      </c>
      <c r="L134" s="76">
        <v>4.4999999999999998E-2</v>
      </c>
      <c r="M134" s="76">
        <v>4.9000000000000002E-2</v>
      </c>
      <c r="N134" s="76">
        <v>0.05</v>
      </c>
      <c r="O134" s="76">
        <v>5.6000000000000001E-2</v>
      </c>
      <c r="P134" s="76">
        <v>5.6000000000000001E-2</v>
      </c>
      <c r="Q134" s="76">
        <v>5.2999999999999999E-2</v>
      </c>
      <c r="R134" s="76">
        <v>6.2E-2</v>
      </c>
      <c r="S134" s="76">
        <v>4.4999999999999998E-2</v>
      </c>
      <c r="T134" s="76">
        <v>4.5999999999999999E-2</v>
      </c>
      <c r="U134" s="76">
        <v>4.7E-2</v>
      </c>
      <c r="V134" s="76">
        <v>5.0999999999999997E-2</v>
      </c>
      <c r="W134" s="76">
        <v>5.5E-2</v>
      </c>
      <c r="X134" s="76">
        <v>5.3999999999999999E-2</v>
      </c>
      <c r="Y134" s="76">
        <v>5.2999999999999999E-2</v>
      </c>
      <c r="Z134" s="76">
        <v>4.7E-2</v>
      </c>
      <c r="AA134" s="76">
        <v>4.8000000000000001E-2</v>
      </c>
      <c r="AB134" s="76">
        <v>4.7E-2</v>
      </c>
      <c r="AC134" s="76">
        <v>5.5E-2</v>
      </c>
      <c r="AD134" s="76">
        <v>5.6000000000000001E-2</v>
      </c>
      <c r="AE134" s="76">
        <v>5.0999999999999997E-2</v>
      </c>
      <c r="AF134" s="76">
        <v>4.9000000000000002E-2</v>
      </c>
      <c r="AG134" s="76"/>
      <c r="AH134" s="76"/>
      <c r="AI134" s="76">
        <v>1.5509999999999999</v>
      </c>
      <c r="AJ134" s="98">
        <v>5.1699999999999996E-2</v>
      </c>
      <c r="AK134" s="76"/>
      <c r="AL134" s="76">
        <v>4.4999999999999998E-2</v>
      </c>
      <c r="AM134" s="76">
        <v>6.2E-2</v>
      </c>
    </row>
    <row r="135" spans="1:39" x14ac:dyDescent="0.25">
      <c r="A135" s="91"/>
      <c r="B135" s="95">
        <v>0.5</v>
      </c>
      <c r="C135" s="76">
        <v>6.0999999999999999E-2</v>
      </c>
      <c r="D135" s="76">
        <v>4.9000000000000002E-2</v>
      </c>
      <c r="E135" s="76">
        <v>5.3999999999999999E-2</v>
      </c>
      <c r="F135" s="76">
        <v>5.0999999999999997E-2</v>
      </c>
      <c r="G135" s="76">
        <v>0.05</v>
      </c>
      <c r="H135" s="76">
        <v>5.0999999999999997E-2</v>
      </c>
      <c r="I135" s="76">
        <v>5.8999999999999997E-2</v>
      </c>
      <c r="J135" s="76">
        <v>5.2999999999999999E-2</v>
      </c>
      <c r="K135" s="76">
        <v>5.0999999999999997E-2</v>
      </c>
      <c r="L135" s="76">
        <v>4.4999999999999998E-2</v>
      </c>
      <c r="M135" s="76">
        <v>4.7E-2</v>
      </c>
      <c r="N135" s="76">
        <v>5.0999999999999997E-2</v>
      </c>
      <c r="O135" s="76">
        <v>6.3E-2</v>
      </c>
      <c r="P135" s="76">
        <v>5.3999999999999999E-2</v>
      </c>
      <c r="Q135" s="76">
        <v>5.3999999999999999E-2</v>
      </c>
      <c r="R135" s="76">
        <v>5.5E-2</v>
      </c>
      <c r="S135" s="76">
        <v>4.7E-2</v>
      </c>
      <c r="T135" s="76">
        <v>4.5999999999999999E-2</v>
      </c>
      <c r="U135" s="76">
        <v>4.8000000000000001E-2</v>
      </c>
      <c r="V135" s="76">
        <v>5.2999999999999999E-2</v>
      </c>
      <c r="W135" s="76">
        <v>5.6000000000000001E-2</v>
      </c>
      <c r="X135" s="76">
        <v>5.7000000000000002E-2</v>
      </c>
      <c r="Y135" s="76">
        <v>5.0999999999999997E-2</v>
      </c>
      <c r="Z135" s="76">
        <v>4.8000000000000001E-2</v>
      </c>
      <c r="AA135" s="76">
        <v>4.9000000000000002E-2</v>
      </c>
      <c r="AB135" s="76">
        <v>4.7E-2</v>
      </c>
      <c r="AC135" s="76">
        <v>5.0999999999999997E-2</v>
      </c>
      <c r="AD135" s="76">
        <v>0.06</v>
      </c>
      <c r="AE135" s="76">
        <v>5.5E-2</v>
      </c>
      <c r="AF135" s="76">
        <v>5.0999999999999997E-2</v>
      </c>
      <c r="AG135" s="76"/>
      <c r="AH135" s="76"/>
      <c r="AI135" s="76">
        <v>1.5669999999999999</v>
      </c>
      <c r="AJ135" s="98">
        <v>5.2233333333333333E-2</v>
      </c>
      <c r="AK135" s="76"/>
      <c r="AL135" s="76">
        <v>4.4999999999999998E-2</v>
      </c>
      <c r="AM135" s="76">
        <v>6.3E-2</v>
      </c>
    </row>
    <row r="136" spans="1:39" x14ac:dyDescent="0.25">
      <c r="A136" s="91"/>
      <c r="B136" s="95">
        <v>0.54166666666666696</v>
      </c>
      <c r="C136" s="76">
        <v>5.2999999999999999E-2</v>
      </c>
      <c r="D136" s="76">
        <v>0.05</v>
      </c>
      <c r="E136" s="76">
        <v>5.0999999999999997E-2</v>
      </c>
      <c r="F136" s="76">
        <v>4.2000000000000003E-2</v>
      </c>
      <c r="G136" s="76">
        <v>0.05</v>
      </c>
      <c r="H136" s="76">
        <v>5.0999999999999997E-2</v>
      </c>
      <c r="I136" s="76">
        <v>5.6000000000000001E-2</v>
      </c>
      <c r="J136" s="76">
        <v>5.3999999999999999E-2</v>
      </c>
      <c r="K136" s="76">
        <v>4.8000000000000001E-2</v>
      </c>
      <c r="L136" s="76">
        <v>4.4999999999999998E-2</v>
      </c>
      <c r="M136" s="76">
        <v>4.5999999999999999E-2</v>
      </c>
      <c r="N136" s="76">
        <v>5.0999999999999997E-2</v>
      </c>
      <c r="O136" s="76">
        <v>5.6000000000000001E-2</v>
      </c>
      <c r="P136" s="76">
        <v>5.2999999999999999E-2</v>
      </c>
      <c r="Q136" s="76">
        <v>5.2999999999999999E-2</v>
      </c>
      <c r="R136" s="76">
        <v>5.3999999999999999E-2</v>
      </c>
      <c r="S136" s="76">
        <v>4.8000000000000001E-2</v>
      </c>
      <c r="T136" s="76">
        <v>4.7E-2</v>
      </c>
      <c r="U136" s="76">
        <v>4.7E-2</v>
      </c>
      <c r="V136" s="76">
        <v>5.0999999999999997E-2</v>
      </c>
      <c r="W136" s="76">
        <v>5.6000000000000001E-2</v>
      </c>
      <c r="X136" s="76">
        <v>0.05</v>
      </c>
      <c r="Y136" s="76">
        <v>4.9000000000000002E-2</v>
      </c>
      <c r="Z136" s="76">
        <v>4.8000000000000001E-2</v>
      </c>
      <c r="AA136" s="76">
        <v>5.0999999999999997E-2</v>
      </c>
      <c r="AB136" s="76">
        <v>0.05</v>
      </c>
      <c r="AC136" s="76">
        <v>5.0999999999999997E-2</v>
      </c>
      <c r="AD136" s="76">
        <v>5.3999999999999999E-2</v>
      </c>
      <c r="AE136" s="76">
        <v>5.1999999999999998E-2</v>
      </c>
      <c r="AF136" s="76">
        <v>5.0999999999999997E-2</v>
      </c>
      <c r="AG136" s="76"/>
      <c r="AH136" s="76"/>
      <c r="AI136" s="76">
        <v>1.5180000000000002</v>
      </c>
      <c r="AJ136" s="98">
        <v>5.0600000000000006E-2</v>
      </c>
      <c r="AK136" s="76"/>
      <c r="AL136" s="76">
        <v>4.2000000000000003E-2</v>
      </c>
      <c r="AM136" s="76">
        <v>5.6000000000000001E-2</v>
      </c>
    </row>
    <row r="137" spans="1:39" x14ac:dyDescent="0.25">
      <c r="A137" s="91"/>
      <c r="B137" s="95">
        <v>0.58333333333333304</v>
      </c>
      <c r="C137" s="76">
        <v>5.1999999999999998E-2</v>
      </c>
      <c r="D137" s="76">
        <v>4.9000000000000002E-2</v>
      </c>
      <c r="E137" s="76">
        <v>5.0999999999999997E-2</v>
      </c>
      <c r="F137" s="76">
        <v>4.2999999999999997E-2</v>
      </c>
      <c r="G137" s="76">
        <v>4.9000000000000002E-2</v>
      </c>
      <c r="H137" s="76">
        <v>5.0999999999999997E-2</v>
      </c>
      <c r="I137" s="76">
        <v>5.6000000000000001E-2</v>
      </c>
      <c r="J137" s="76">
        <v>5.1999999999999998E-2</v>
      </c>
      <c r="K137" s="76">
        <v>4.7E-2</v>
      </c>
      <c r="L137" s="76">
        <v>4.5999999999999999E-2</v>
      </c>
      <c r="M137" s="76">
        <v>4.5999999999999999E-2</v>
      </c>
      <c r="N137" s="76">
        <v>4.9000000000000002E-2</v>
      </c>
      <c r="O137" s="76">
        <v>5.0999999999999997E-2</v>
      </c>
      <c r="P137" s="76">
        <v>5.1999999999999998E-2</v>
      </c>
      <c r="Q137" s="76">
        <v>5.1999999999999998E-2</v>
      </c>
      <c r="R137" s="76">
        <v>5.2999999999999999E-2</v>
      </c>
      <c r="S137" s="76">
        <v>5.0999999999999997E-2</v>
      </c>
      <c r="T137" s="76">
        <v>0.05</v>
      </c>
      <c r="U137" s="76">
        <v>4.4999999999999998E-2</v>
      </c>
      <c r="V137" s="76">
        <v>4.8000000000000001E-2</v>
      </c>
      <c r="W137" s="76">
        <v>5.6000000000000001E-2</v>
      </c>
      <c r="X137" s="76">
        <v>4.9000000000000002E-2</v>
      </c>
      <c r="Y137" s="76">
        <v>4.9000000000000002E-2</v>
      </c>
      <c r="Z137" s="76">
        <v>4.8000000000000001E-2</v>
      </c>
      <c r="AA137" s="76">
        <v>5.1999999999999998E-2</v>
      </c>
      <c r="AB137" s="76">
        <v>4.9000000000000002E-2</v>
      </c>
      <c r="AC137" s="76">
        <v>4.8000000000000001E-2</v>
      </c>
      <c r="AD137" s="76">
        <v>5.5E-2</v>
      </c>
      <c r="AE137" s="76">
        <v>5.1999999999999998E-2</v>
      </c>
      <c r="AF137" s="76">
        <v>0.05</v>
      </c>
      <c r="AG137" s="76"/>
      <c r="AH137" s="76"/>
      <c r="AI137" s="76">
        <v>1.5010000000000003</v>
      </c>
      <c r="AJ137" s="98">
        <v>5.0033333333333346E-2</v>
      </c>
      <c r="AK137" s="76"/>
      <c r="AL137" s="76">
        <v>4.2999999999999997E-2</v>
      </c>
      <c r="AM137" s="76">
        <v>5.6000000000000001E-2</v>
      </c>
    </row>
    <row r="138" spans="1:39" x14ac:dyDescent="0.25">
      <c r="A138" s="91"/>
      <c r="B138" s="95">
        <v>0.625</v>
      </c>
      <c r="C138" s="76">
        <v>0.05</v>
      </c>
      <c r="D138" s="76">
        <v>4.8000000000000001E-2</v>
      </c>
      <c r="E138" s="76">
        <v>4.9000000000000002E-2</v>
      </c>
      <c r="F138" s="76">
        <v>4.2000000000000003E-2</v>
      </c>
      <c r="G138" s="76">
        <v>4.5999999999999999E-2</v>
      </c>
      <c r="H138" s="76">
        <v>5.0999999999999997E-2</v>
      </c>
      <c r="I138" s="76">
        <v>5.5E-2</v>
      </c>
      <c r="J138" s="76">
        <v>0.05</v>
      </c>
      <c r="K138" s="76">
        <v>4.4999999999999998E-2</v>
      </c>
      <c r="L138" s="76">
        <v>4.7E-2</v>
      </c>
      <c r="M138" s="76">
        <v>4.4999999999999998E-2</v>
      </c>
      <c r="N138" s="76">
        <v>4.8000000000000001E-2</v>
      </c>
      <c r="O138" s="76">
        <v>0.05</v>
      </c>
      <c r="P138" s="76">
        <v>4.9000000000000002E-2</v>
      </c>
      <c r="Q138" s="76">
        <v>5.0999999999999997E-2</v>
      </c>
      <c r="R138" s="76">
        <v>4.9000000000000002E-2</v>
      </c>
      <c r="S138" s="76">
        <v>5.0999999999999997E-2</v>
      </c>
      <c r="T138" s="76">
        <v>0.05</v>
      </c>
      <c r="U138" s="76">
        <v>4.3999999999999997E-2</v>
      </c>
      <c r="V138" s="76">
        <v>4.9000000000000002E-2</v>
      </c>
      <c r="W138" s="76">
        <v>5.5E-2</v>
      </c>
      <c r="X138" s="76">
        <v>4.8000000000000001E-2</v>
      </c>
      <c r="Y138" s="76">
        <v>4.9000000000000002E-2</v>
      </c>
      <c r="Z138" s="76">
        <v>4.8000000000000001E-2</v>
      </c>
      <c r="AA138" s="76">
        <v>5.1999999999999998E-2</v>
      </c>
      <c r="AB138" s="76">
        <v>4.8000000000000001E-2</v>
      </c>
      <c r="AC138" s="76">
        <v>5.0999999999999997E-2</v>
      </c>
      <c r="AD138" s="76">
        <v>5.5E-2</v>
      </c>
      <c r="AE138" s="76">
        <v>4.9000000000000002E-2</v>
      </c>
      <c r="AF138" s="76">
        <v>4.7E-2</v>
      </c>
      <c r="AG138" s="76"/>
      <c r="AH138" s="76"/>
      <c r="AI138" s="76">
        <v>1.4710000000000003</v>
      </c>
      <c r="AJ138" s="98">
        <v>4.9033333333333345E-2</v>
      </c>
      <c r="AK138" s="76"/>
      <c r="AL138" s="76">
        <v>4.2000000000000003E-2</v>
      </c>
      <c r="AM138" s="76">
        <v>5.5E-2</v>
      </c>
    </row>
    <row r="139" spans="1:39" x14ac:dyDescent="0.25">
      <c r="A139" s="91"/>
      <c r="B139" s="95">
        <v>0.66666666666666696</v>
      </c>
      <c r="C139" s="76">
        <v>4.8000000000000001E-2</v>
      </c>
      <c r="D139" s="76">
        <v>4.7E-2</v>
      </c>
      <c r="E139" s="76">
        <v>5.1999999999999998E-2</v>
      </c>
      <c r="F139" s="76">
        <v>4.2000000000000003E-2</v>
      </c>
      <c r="G139" s="76">
        <v>4.9000000000000002E-2</v>
      </c>
      <c r="H139" s="76">
        <v>4.9000000000000002E-2</v>
      </c>
      <c r="I139" s="76">
        <v>5.2999999999999999E-2</v>
      </c>
      <c r="J139" s="76">
        <v>4.8000000000000001E-2</v>
      </c>
      <c r="K139" s="76">
        <v>4.8000000000000001E-2</v>
      </c>
      <c r="L139" s="76">
        <v>4.8000000000000001E-2</v>
      </c>
      <c r="M139" s="76">
        <v>4.4999999999999998E-2</v>
      </c>
      <c r="N139" s="76">
        <v>4.5999999999999999E-2</v>
      </c>
      <c r="O139" s="76">
        <v>0.05</v>
      </c>
      <c r="P139" s="76">
        <v>0.05</v>
      </c>
      <c r="Q139" s="76">
        <v>4.8000000000000001E-2</v>
      </c>
      <c r="R139" s="76">
        <v>4.7E-2</v>
      </c>
      <c r="S139" s="76">
        <v>0.05</v>
      </c>
      <c r="T139" s="76">
        <v>4.9000000000000002E-2</v>
      </c>
      <c r="U139" s="76">
        <v>4.2999999999999997E-2</v>
      </c>
      <c r="V139" s="76">
        <v>4.8000000000000001E-2</v>
      </c>
      <c r="W139" s="76">
        <v>5.2999999999999999E-2</v>
      </c>
      <c r="X139" s="76">
        <v>4.9000000000000002E-2</v>
      </c>
      <c r="Y139" s="76">
        <v>4.9000000000000002E-2</v>
      </c>
      <c r="Z139" s="76">
        <v>4.7E-2</v>
      </c>
      <c r="AA139" s="76">
        <v>5.0999999999999997E-2</v>
      </c>
      <c r="AB139" s="76">
        <v>0.05</v>
      </c>
      <c r="AC139" s="76">
        <v>4.8000000000000001E-2</v>
      </c>
      <c r="AD139" s="76">
        <v>5.3999999999999999E-2</v>
      </c>
      <c r="AE139" s="76">
        <v>4.9000000000000002E-2</v>
      </c>
      <c r="AF139" s="76">
        <v>4.5999999999999999E-2</v>
      </c>
      <c r="AG139" s="76"/>
      <c r="AH139" s="76"/>
      <c r="AI139" s="76">
        <v>1.4560000000000002</v>
      </c>
      <c r="AJ139" s="98">
        <v>4.8533333333333338E-2</v>
      </c>
      <c r="AK139" s="76"/>
      <c r="AL139" s="76">
        <v>4.2000000000000003E-2</v>
      </c>
      <c r="AM139" s="76">
        <v>5.3999999999999999E-2</v>
      </c>
    </row>
    <row r="140" spans="1:39" x14ac:dyDescent="0.25">
      <c r="A140" s="91"/>
      <c r="B140" s="95">
        <v>0.70833333333333304</v>
      </c>
      <c r="C140" s="76">
        <v>4.5999999999999999E-2</v>
      </c>
      <c r="D140" s="76">
        <v>4.7E-2</v>
      </c>
      <c r="E140" s="76">
        <v>5.3999999999999999E-2</v>
      </c>
      <c r="F140" s="76">
        <v>4.2000000000000003E-2</v>
      </c>
      <c r="G140" s="76">
        <v>4.4999999999999998E-2</v>
      </c>
      <c r="H140" s="76">
        <v>5.0999999999999997E-2</v>
      </c>
      <c r="I140" s="76">
        <v>5.5E-2</v>
      </c>
      <c r="J140" s="76">
        <v>4.7E-2</v>
      </c>
      <c r="K140" s="76">
        <v>4.4999999999999998E-2</v>
      </c>
      <c r="L140" s="76">
        <v>4.7E-2</v>
      </c>
      <c r="M140" s="76">
        <v>4.7E-2</v>
      </c>
      <c r="N140" s="76">
        <v>4.5999999999999999E-2</v>
      </c>
      <c r="O140" s="76">
        <v>0.05</v>
      </c>
      <c r="P140" s="76">
        <v>5.2999999999999999E-2</v>
      </c>
      <c r="Q140" s="76">
        <v>4.8000000000000001E-2</v>
      </c>
      <c r="R140" s="76">
        <v>4.8000000000000001E-2</v>
      </c>
      <c r="S140" s="76">
        <v>5.0999999999999997E-2</v>
      </c>
      <c r="T140" s="76">
        <v>4.9000000000000002E-2</v>
      </c>
      <c r="U140" s="76">
        <v>4.3999999999999997E-2</v>
      </c>
      <c r="V140" s="76">
        <v>4.7E-2</v>
      </c>
      <c r="W140" s="76">
        <v>5.1999999999999998E-2</v>
      </c>
      <c r="X140" s="76">
        <v>5.0999999999999997E-2</v>
      </c>
      <c r="Y140" s="76">
        <v>4.9000000000000002E-2</v>
      </c>
      <c r="Z140" s="76">
        <v>4.9000000000000002E-2</v>
      </c>
      <c r="AA140" s="76">
        <v>5.2999999999999999E-2</v>
      </c>
      <c r="AB140" s="76">
        <v>4.5999999999999999E-2</v>
      </c>
      <c r="AC140" s="76">
        <v>4.8000000000000001E-2</v>
      </c>
      <c r="AD140" s="76">
        <v>5.6000000000000001E-2</v>
      </c>
      <c r="AE140" s="76">
        <v>0.05</v>
      </c>
      <c r="AF140" s="76">
        <v>4.4999999999999998E-2</v>
      </c>
      <c r="AG140" s="76"/>
      <c r="AH140" s="76"/>
      <c r="AI140" s="76">
        <v>1.4610000000000001</v>
      </c>
      <c r="AJ140" s="98">
        <v>4.87E-2</v>
      </c>
      <c r="AK140" s="76"/>
      <c r="AL140" s="76">
        <v>4.2000000000000003E-2</v>
      </c>
      <c r="AM140" s="76">
        <v>5.6000000000000001E-2</v>
      </c>
    </row>
    <row r="141" spans="1:39" x14ac:dyDescent="0.25">
      <c r="A141" s="91"/>
      <c r="B141" s="95">
        <v>0.75</v>
      </c>
      <c r="C141" s="76">
        <v>5.1999999999999998E-2</v>
      </c>
      <c r="D141" s="76">
        <v>4.8000000000000001E-2</v>
      </c>
      <c r="E141" s="76">
        <v>5.1999999999999998E-2</v>
      </c>
      <c r="F141" s="76">
        <v>4.2999999999999997E-2</v>
      </c>
      <c r="G141" s="76">
        <v>4.5999999999999999E-2</v>
      </c>
      <c r="H141" s="76">
        <v>4.9000000000000002E-2</v>
      </c>
      <c r="I141" s="76">
        <v>5.5E-2</v>
      </c>
      <c r="J141" s="76">
        <v>4.9000000000000002E-2</v>
      </c>
      <c r="K141" s="76">
        <v>4.4999999999999998E-2</v>
      </c>
      <c r="L141" s="76">
        <v>4.7E-2</v>
      </c>
      <c r="M141" s="76">
        <v>4.8000000000000001E-2</v>
      </c>
      <c r="N141" s="76">
        <v>4.7E-2</v>
      </c>
      <c r="O141" s="76">
        <v>0.05</v>
      </c>
      <c r="P141" s="76">
        <v>5.6000000000000001E-2</v>
      </c>
      <c r="Q141" s="76">
        <v>5.0999999999999997E-2</v>
      </c>
      <c r="R141" s="76">
        <v>0.05</v>
      </c>
      <c r="S141" s="76">
        <v>5.1999999999999998E-2</v>
      </c>
      <c r="T141" s="76">
        <v>5.0999999999999997E-2</v>
      </c>
      <c r="U141" s="76">
        <v>4.2999999999999997E-2</v>
      </c>
      <c r="V141" s="76">
        <v>4.9000000000000002E-2</v>
      </c>
      <c r="W141" s="76">
        <v>5.2999999999999999E-2</v>
      </c>
      <c r="X141" s="76">
        <v>5.0999999999999997E-2</v>
      </c>
      <c r="Y141" s="76">
        <v>5.0999999999999997E-2</v>
      </c>
      <c r="Z141" s="76">
        <v>4.9000000000000002E-2</v>
      </c>
      <c r="AA141" s="76">
        <v>5.6000000000000001E-2</v>
      </c>
      <c r="AB141" s="76">
        <v>4.5999999999999999E-2</v>
      </c>
      <c r="AC141" s="76">
        <v>4.9000000000000002E-2</v>
      </c>
      <c r="AD141" s="76">
        <v>5.3999999999999999E-2</v>
      </c>
      <c r="AE141" s="76">
        <v>5.0999999999999997E-2</v>
      </c>
      <c r="AF141" s="76">
        <v>4.4999999999999998E-2</v>
      </c>
      <c r="AG141" s="76"/>
      <c r="AH141" s="76"/>
      <c r="AI141" s="76">
        <v>1.488</v>
      </c>
      <c r="AJ141" s="98">
        <v>4.9599999999999998E-2</v>
      </c>
      <c r="AK141" s="76"/>
      <c r="AL141" s="76">
        <v>4.2999999999999997E-2</v>
      </c>
      <c r="AM141" s="76">
        <v>5.6000000000000001E-2</v>
      </c>
    </row>
    <row r="142" spans="1:39" x14ac:dyDescent="0.25">
      <c r="A142" s="91"/>
      <c r="B142" s="95">
        <v>0.79166666666666696</v>
      </c>
      <c r="C142" s="76">
        <v>4.8000000000000001E-2</v>
      </c>
      <c r="D142" s="76">
        <v>4.7E-2</v>
      </c>
      <c r="E142" s="76">
        <v>4.9000000000000002E-2</v>
      </c>
      <c r="F142" s="76">
        <v>4.2000000000000003E-2</v>
      </c>
      <c r="G142" s="76">
        <v>4.7E-2</v>
      </c>
      <c r="H142" s="76">
        <v>4.9000000000000002E-2</v>
      </c>
      <c r="I142" s="76">
        <v>0.05</v>
      </c>
      <c r="J142" s="76">
        <v>4.8000000000000001E-2</v>
      </c>
      <c r="K142" s="76">
        <v>4.8000000000000001E-2</v>
      </c>
      <c r="L142" s="76">
        <v>4.8000000000000001E-2</v>
      </c>
      <c r="M142" s="76">
        <v>4.5999999999999999E-2</v>
      </c>
      <c r="N142" s="76">
        <v>4.7E-2</v>
      </c>
      <c r="O142" s="76">
        <v>5.0999999999999997E-2</v>
      </c>
      <c r="P142" s="76">
        <v>5.3999999999999999E-2</v>
      </c>
      <c r="Q142" s="76">
        <v>4.9000000000000002E-2</v>
      </c>
      <c r="R142" s="76">
        <v>4.8000000000000001E-2</v>
      </c>
      <c r="S142" s="76">
        <v>5.3999999999999999E-2</v>
      </c>
      <c r="T142" s="76">
        <v>0.05</v>
      </c>
      <c r="U142" s="76">
        <v>4.2999999999999997E-2</v>
      </c>
      <c r="V142" s="76">
        <v>5.1999999999999998E-2</v>
      </c>
      <c r="W142" s="76">
        <v>0.05</v>
      </c>
      <c r="X142" s="76">
        <v>5.1999999999999998E-2</v>
      </c>
      <c r="Y142" s="76">
        <v>4.9000000000000002E-2</v>
      </c>
      <c r="Z142" s="76">
        <v>0.05</v>
      </c>
      <c r="AA142" s="76">
        <v>4.9000000000000002E-2</v>
      </c>
      <c r="AB142" s="76">
        <v>4.3999999999999997E-2</v>
      </c>
      <c r="AC142" s="76">
        <v>4.9000000000000002E-2</v>
      </c>
      <c r="AD142" s="76">
        <v>5.2999999999999999E-2</v>
      </c>
      <c r="AE142" s="76">
        <v>4.8000000000000001E-2</v>
      </c>
      <c r="AF142" s="76">
        <v>4.3999999999999997E-2</v>
      </c>
      <c r="AG142" s="76"/>
      <c r="AH142" s="76"/>
      <c r="AI142" s="76">
        <v>1.4580000000000004</v>
      </c>
      <c r="AJ142" s="98">
        <v>4.8600000000000011E-2</v>
      </c>
      <c r="AK142" s="76"/>
      <c r="AL142" s="76">
        <v>4.2000000000000003E-2</v>
      </c>
      <c r="AM142" s="76">
        <v>5.3999999999999999E-2</v>
      </c>
    </row>
    <row r="143" spans="1:39" x14ac:dyDescent="0.25">
      <c r="A143" s="91"/>
      <c r="B143" s="95">
        <v>0.83333333333333304</v>
      </c>
      <c r="C143" s="76">
        <v>4.5999999999999999E-2</v>
      </c>
      <c r="D143" s="76">
        <v>4.5999999999999999E-2</v>
      </c>
      <c r="E143" s="76">
        <v>5.0999999999999997E-2</v>
      </c>
      <c r="F143" s="76">
        <v>4.2000000000000003E-2</v>
      </c>
      <c r="G143" s="76">
        <v>4.2000000000000003E-2</v>
      </c>
      <c r="H143" s="76">
        <v>4.5999999999999999E-2</v>
      </c>
      <c r="I143" s="76">
        <v>4.5999999999999999E-2</v>
      </c>
      <c r="J143" s="76">
        <v>0.05</v>
      </c>
      <c r="K143" s="76">
        <v>4.7E-2</v>
      </c>
      <c r="L143" s="76">
        <v>4.4999999999999998E-2</v>
      </c>
      <c r="M143" s="76">
        <v>4.2999999999999997E-2</v>
      </c>
      <c r="N143" s="76">
        <v>4.2000000000000003E-2</v>
      </c>
      <c r="O143" s="76">
        <v>0.05</v>
      </c>
      <c r="P143" s="76">
        <v>5.3999999999999999E-2</v>
      </c>
      <c r="Q143" s="76">
        <v>4.5999999999999999E-2</v>
      </c>
      <c r="R143" s="76">
        <v>4.5999999999999999E-2</v>
      </c>
      <c r="S143" s="76">
        <v>4.8000000000000001E-2</v>
      </c>
      <c r="T143" s="76">
        <v>4.7E-2</v>
      </c>
      <c r="U143" s="76">
        <v>4.2999999999999997E-2</v>
      </c>
      <c r="V143" s="76">
        <v>4.7E-2</v>
      </c>
      <c r="W143" s="76">
        <v>4.4999999999999998E-2</v>
      </c>
      <c r="X143" s="76">
        <v>4.8000000000000001E-2</v>
      </c>
      <c r="Y143" s="76">
        <v>4.9000000000000002E-2</v>
      </c>
      <c r="Z143" s="76">
        <v>4.8000000000000001E-2</v>
      </c>
      <c r="AA143" s="76">
        <v>4.5999999999999999E-2</v>
      </c>
      <c r="AB143" s="76">
        <v>4.3999999999999997E-2</v>
      </c>
      <c r="AC143" s="76">
        <v>4.8000000000000001E-2</v>
      </c>
      <c r="AD143" s="76">
        <v>5.0999999999999997E-2</v>
      </c>
      <c r="AE143" s="76">
        <v>4.8000000000000001E-2</v>
      </c>
      <c r="AF143" s="76">
        <v>4.2000000000000003E-2</v>
      </c>
      <c r="AG143" s="76"/>
      <c r="AH143" s="76"/>
      <c r="AI143" s="76">
        <v>1.3960000000000006</v>
      </c>
      <c r="AJ143" s="98">
        <v>4.653333333333335E-2</v>
      </c>
      <c r="AK143" s="76"/>
      <c r="AL143" s="76">
        <v>4.2000000000000003E-2</v>
      </c>
      <c r="AM143" s="76">
        <v>5.3999999999999999E-2</v>
      </c>
    </row>
    <row r="144" spans="1:39" x14ac:dyDescent="0.25">
      <c r="A144" s="91"/>
      <c r="B144" s="95">
        <v>0.875</v>
      </c>
      <c r="C144" s="76">
        <v>0.91</v>
      </c>
      <c r="D144" s="76">
        <v>0.89</v>
      </c>
      <c r="E144" s="76">
        <v>0.879</v>
      </c>
      <c r="F144" s="76">
        <v>0.85799999999999998</v>
      </c>
      <c r="G144" s="76">
        <v>0.84099999999999997</v>
      </c>
      <c r="H144" s="76">
        <v>0.84499999999999997</v>
      </c>
      <c r="I144" s="76">
        <v>0.82899999999999996</v>
      </c>
      <c r="J144" s="76">
        <v>0.81899999999999995</v>
      </c>
      <c r="K144" s="76">
        <v>0.79300000000000004</v>
      </c>
      <c r="L144" s="76">
        <v>0.79500000000000004</v>
      </c>
      <c r="M144" s="76">
        <v>0.77400000000000002</v>
      </c>
      <c r="N144" s="76">
        <v>0.76</v>
      </c>
      <c r="O144" s="76">
        <v>0.76500000000000001</v>
      </c>
      <c r="P144" s="76">
        <v>0.754</v>
      </c>
      <c r="Q144" s="76">
        <v>0.749</v>
      </c>
      <c r="R144" s="76">
        <v>0.747</v>
      </c>
      <c r="S144" s="76">
        <v>0.72799999999999998</v>
      </c>
      <c r="T144" s="76">
        <v>0.73099999999999998</v>
      </c>
      <c r="U144" s="76">
        <v>0.72799999999999998</v>
      </c>
      <c r="V144" s="76">
        <v>0.71299999999999997</v>
      </c>
      <c r="W144" s="76">
        <v>0.71</v>
      </c>
      <c r="X144" s="76">
        <v>0.71499999999999997</v>
      </c>
      <c r="Y144" s="76">
        <v>0.71899999999999997</v>
      </c>
      <c r="Z144" s="76">
        <v>0.71099999999999997</v>
      </c>
      <c r="AA144" s="76">
        <v>0.71</v>
      </c>
      <c r="AB144" s="76">
        <v>0.71299999999999997</v>
      </c>
      <c r="AC144" s="76">
        <v>0.71499999999999997</v>
      </c>
      <c r="AD144" s="76">
        <v>0.71499999999999997</v>
      </c>
      <c r="AE144" s="76">
        <v>0.72399999999999998</v>
      </c>
      <c r="AF144" s="76">
        <v>3.004</v>
      </c>
      <c r="AG144" s="76"/>
      <c r="AH144" s="76"/>
      <c r="AI144" s="76">
        <v>25.344000000000001</v>
      </c>
      <c r="AJ144" s="98">
        <v>0.8448</v>
      </c>
      <c r="AK144" s="76"/>
      <c r="AL144" s="76">
        <v>0.71</v>
      </c>
      <c r="AM144" s="76">
        <v>3.004</v>
      </c>
    </row>
    <row r="145" spans="1:39" x14ac:dyDescent="0.25">
      <c r="A145" s="91"/>
      <c r="B145" s="95">
        <v>0.91666666666666696</v>
      </c>
      <c r="C145" s="76">
        <v>5.3529999999999998</v>
      </c>
      <c r="D145" s="76">
        <v>5.3440000000000003</v>
      </c>
      <c r="E145" s="76">
        <v>5.2469999999999999</v>
      </c>
      <c r="F145" s="76">
        <v>5.1929999999999996</v>
      </c>
      <c r="G145" s="76">
        <v>5.1529999999999996</v>
      </c>
      <c r="H145" s="76">
        <v>4.9470000000000001</v>
      </c>
      <c r="I145" s="76">
        <v>4.9489999999999998</v>
      </c>
      <c r="J145" s="76">
        <v>4.9480000000000004</v>
      </c>
      <c r="K145" s="76">
        <v>4.8979999999999997</v>
      </c>
      <c r="L145" s="76">
        <v>4.8330000000000002</v>
      </c>
      <c r="M145" s="76">
        <v>4.8010000000000002</v>
      </c>
      <c r="N145" s="76">
        <v>4.7039999999999997</v>
      </c>
      <c r="O145" s="76">
        <v>4.7380000000000004</v>
      </c>
      <c r="P145" s="76">
        <v>4.68</v>
      </c>
      <c r="Q145" s="76">
        <v>4.6820000000000004</v>
      </c>
      <c r="R145" s="76">
        <v>4.6150000000000002</v>
      </c>
      <c r="S145" s="76">
        <v>4.62</v>
      </c>
      <c r="T145" s="76">
        <v>4.6070000000000002</v>
      </c>
      <c r="U145" s="76">
        <v>4.6059999999999999</v>
      </c>
      <c r="V145" s="76">
        <v>4.5590000000000002</v>
      </c>
      <c r="W145" s="76">
        <v>4.5129999999999999</v>
      </c>
      <c r="X145" s="76">
        <v>4.5110000000000001</v>
      </c>
      <c r="Y145" s="76">
        <v>4.5149999999999997</v>
      </c>
      <c r="Z145" s="76">
        <v>4.5209999999999999</v>
      </c>
      <c r="AA145" s="76">
        <v>4.492</v>
      </c>
      <c r="AB145" s="76">
        <v>4.49</v>
      </c>
      <c r="AC145" s="76">
        <v>4.5149999999999997</v>
      </c>
      <c r="AD145" s="76">
        <v>4.54</v>
      </c>
      <c r="AE145" s="76">
        <v>4.532</v>
      </c>
      <c r="AF145" s="76">
        <v>5.47</v>
      </c>
      <c r="AG145" s="76"/>
      <c r="AH145" s="76"/>
      <c r="AI145" s="76">
        <v>143.57599999999999</v>
      </c>
      <c r="AJ145" s="98">
        <v>4.7858666666666663</v>
      </c>
      <c r="AK145" s="76"/>
      <c r="AL145" s="76">
        <v>4.49</v>
      </c>
      <c r="AM145" s="76">
        <v>5.47</v>
      </c>
    </row>
    <row r="146" spans="1:39" x14ac:dyDescent="0.25">
      <c r="A146" s="91"/>
      <c r="B146" s="95">
        <v>0.95833333333333304</v>
      </c>
      <c r="C146" s="76">
        <v>5.6319999999999997</v>
      </c>
      <c r="D146" s="76">
        <v>5.6020000000000003</v>
      </c>
      <c r="E146" s="76">
        <v>5.6369999999999996</v>
      </c>
      <c r="F146" s="76">
        <v>5.6219999999999999</v>
      </c>
      <c r="G146" s="76">
        <v>5.6219999999999999</v>
      </c>
      <c r="H146" s="76">
        <v>5.5890000000000004</v>
      </c>
      <c r="I146" s="76">
        <v>5.5679999999999996</v>
      </c>
      <c r="J146" s="76">
        <v>5.6050000000000004</v>
      </c>
      <c r="K146" s="76">
        <v>5.59</v>
      </c>
      <c r="L146" s="76">
        <v>5.6040000000000001</v>
      </c>
      <c r="M146" s="76">
        <v>5.5839999999999996</v>
      </c>
      <c r="N146" s="76">
        <v>5.59</v>
      </c>
      <c r="O146" s="76">
        <v>5.601</v>
      </c>
      <c r="P146" s="76">
        <v>5.5949999999999998</v>
      </c>
      <c r="Q146" s="76">
        <v>5.6079999999999997</v>
      </c>
      <c r="R146" s="76">
        <v>5.5990000000000002</v>
      </c>
      <c r="S146" s="76">
        <v>5.6210000000000004</v>
      </c>
      <c r="T146" s="76">
        <v>5.6189999999999998</v>
      </c>
      <c r="U146" s="76">
        <v>5.6130000000000004</v>
      </c>
      <c r="V146" s="76">
        <v>5.6340000000000003</v>
      </c>
      <c r="W146" s="76">
        <v>5.6210000000000004</v>
      </c>
      <c r="X146" s="76">
        <v>5.5730000000000004</v>
      </c>
      <c r="Y146" s="76">
        <v>5.5650000000000004</v>
      </c>
      <c r="Z146" s="76">
        <v>5.617</v>
      </c>
      <c r="AA146" s="76">
        <v>5.5620000000000003</v>
      </c>
      <c r="AB146" s="76">
        <v>5.5789999999999997</v>
      </c>
      <c r="AC146" s="76">
        <v>5.5609999999999999</v>
      </c>
      <c r="AD146" s="76">
        <v>5.5659999999999998</v>
      </c>
      <c r="AE146" s="76">
        <v>5.5759999999999996</v>
      </c>
      <c r="AF146" s="76">
        <v>5.74</v>
      </c>
      <c r="AG146" s="76"/>
      <c r="AH146" s="76"/>
      <c r="AI146" s="76">
        <v>168.09500000000003</v>
      </c>
      <c r="AJ146" s="98">
        <v>5.6031666666666675</v>
      </c>
      <c r="AK146" s="76"/>
      <c r="AL146" s="76">
        <v>5.5609999999999999</v>
      </c>
      <c r="AM146" s="76">
        <v>5.74</v>
      </c>
    </row>
    <row r="147" spans="1:39" x14ac:dyDescent="0.25">
      <c r="A147" s="94" t="s">
        <v>97</v>
      </c>
      <c r="B147" s="95">
        <v>0</v>
      </c>
      <c r="C147" s="90">
        <v>7.6550000000000002</v>
      </c>
      <c r="D147" s="90">
        <v>7.7830000000000004</v>
      </c>
      <c r="E147" s="90">
        <v>7.6449999999999996</v>
      </c>
      <c r="F147" s="90">
        <v>7.4189999999999996</v>
      </c>
      <c r="G147" s="90">
        <v>7.665</v>
      </c>
      <c r="H147" s="90">
        <v>7.6630000000000003</v>
      </c>
      <c r="I147" s="90">
        <v>7.6619999999999999</v>
      </c>
      <c r="J147" s="90">
        <v>7.6630000000000003</v>
      </c>
      <c r="K147" s="90">
        <v>7.6509999999999998</v>
      </c>
      <c r="L147" s="90">
        <v>7.65</v>
      </c>
      <c r="M147" s="90">
        <v>7.66</v>
      </c>
      <c r="N147" s="90">
        <v>7.6689999999999996</v>
      </c>
      <c r="O147" s="90">
        <v>7.5839999999999996</v>
      </c>
      <c r="P147" s="90">
        <v>7.6630000000000003</v>
      </c>
      <c r="Q147" s="90">
        <v>7.6529999999999996</v>
      </c>
      <c r="R147" s="90">
        <v>7.6479999999999997</v>
      </c>
      <c r="S147" s="90">
        <v>7.649</v>
      </c>
      <c r="T147" s="90">
        <v>7.6379999999999999</v>
      </c>
      <c r="U147" s="90">
        <v>7.649</v>
      </c>
      <c r="V147" s="90">
        <v>7.6470000000000002</v>
      </c>
      <c r="W147" s="90">
        <v>7.633</v>
      </c>
      <c r="X147" s="90">
        <v>7.6509999999999998</v>
      </c>
      <c r="Y147" s="90">
        <v>7.6509999999999998</v>
      </c>
      <c r="Z147" s="90">
        <v>7.6440000000000001</v>
      </c>
      <c r="AA147" s="90">
        <v>7.66</v>
      </c>
      <c r="AB147" s="90">
        <v>7.6669999999999998</v>
      </c>
      <c r="AC147" s="90">
        <v>7.6559999999999997</v>
      </c>
      <c r="AD147" s="90">
        <v>7.6630000000000003</v>
      </c>
      <c r="AE147" s="90">
        <v>7.6529999999999996</v>
      </c>
      <c r="AF147" s="90">
        <v>7.6459999999999999</v>
      </c>
      <c r="AG147" s="90">
        <v>7.6269999999999998</v>
      </c>
      <c r="AH147" s="90"/>
      <c r="AI147" s="90">
        <v>237.06700000000004</v>
      </c>
      <c r="AJ147" s="97">
        <v>7.6473225806451621</v>
      </c>
      <c r="AK147" s="90"/>
      <c r="AL147" s="90">
        <v>7.4189999999999996</v>
      </c>
      <c r="AM147" s="90">
        <v>7.7830000000000004</v>
      </c>
    </row>
    <row r="148" spans="1:39" x14ac:dyDescent="0.25">
      <c r="A148" s="91"/>
      <c r="B148" s="95">
        <v>4.1666666666666664E-2</v>
      </c>
      <c r="C148" s="76">
        <v>7.66</v>
      </c>
      <c r="D148" s="76">
        <v>7.7830000000000004</v>
      </c>
      <c r="E148" s="76">
        <v>7.657</v>
      </c>
      <c r="F148" s="76">
        <v>7.4119999999999999</v>
      </c>
      <c r="G148" s="76">
        <v>7.6529999999999996</v>
      </c>
      <c r="H148" s="76">
        <v>7.6639999999999997</v>
      </c>
      <c r="I148" s="76">
        <v>7.6550000000000002</v>
      </c>
      <c r="J148" s="76">
        <v>7.657</v>
      </c>
      <c r="K148" s="76">
        <v>7.6639999999999997</v>
      </c>
      <c r="L148" s="76">
        <v>7.6520000000000001</v>
      </c>
      <c r="M148" s="76">
        <v>7.673</v>
      </c>
      <c r="N148" s="76">
        <v>7.6509999999999998</v>
      </c>
      <c r="O148" s="76">
        <v>7.657</v>
      </c>
      <c r="P148" s="76">
        <v>7.6609999999999996</v>
      </c>
      <c r="Q148" s="76">
        <v>7.6639999999999997</v>
      </c>
      <c r="R148" s="76">
        <v>7.6749999999999998</v>
      </c>
      <c r="S148" s="76">
        <v>7.6449999999999996</v>
      </c>
      <c r="T148" s="76">
        <v>7.65</v>
      </c>
      <c r="U148" s="76">
        <v>7.6420000000000003</v>
      </c>
      <c r="V148" s="76">
        <v>7.641</v>
      </c>
      <c r="W148" s="76">
        <v>7.6539999999999999</v>
      </c>
      <c r="X148" s="76">
        <v>7.6550000000000002</v>
      </c>
      <c r="Y148" s="76">
        <v>7.6559999999999997</v>
      </c>
      <c r="Z148" s="76">
        <v>7.6379999999999999</v>
      </c>
      <c r="AA148" s="76">
        <v>7.6479999999999997</v>
      </c>
      <c r="AB148" s="76">
        <v>7.6609999999999996</v>
      </c>
      <c r="AC148" s="76">
        <v>7.6609999999999996</v>
      </c>
      <c r="AD148" s="76">
        <v>7.65</v>
      </c>
      <c r="AE148" s="76">
        <v>7.6589999999999998</v>
      </c>
      <c r="AF148" s="76">
        <v>7.65</v>
      </c>
      <c r="AG148" s="76">
        <v>7.625</v>
      </c>
      <c r="AH148" s="76"/>
      <c r="AI148" s="76">
        <v>237.173</v>
      </c>
      <c r="AJ148" s="98">
        <v>7.6507419354838708</v>
      </c>
      <c r="AK148" s="76"/>
      <c r="AL148" s="76">
        <v>7.4119999999999999</v>
      </c>
      <c r="AM148" s="76">
        <v>7.7830000000000004</v>
      </c>
    </row>
    <row r="149" spans="1:39" x14ac:dyDescent="0.25">
      <c r="A149" s="91"/>
      <c r="B149" s="95">
        <v>8.3333333333333329E-2</v>
      </c>
      <c r="C149" s="76">
        <v>7.67</v>
      </c>
      <c r="D149" s="76">
        <v>7.782</v>
      </c>
      <c r="E149" s="76">
        <v>7.6589999999999998</v>
      </c>
      <c r="F149" s="76">
        <v>7.4569999999999999</v>
      </c>
      <c r="G149" s="76">
        <v>7.6520000000000001</v>
      </c>
      <c r="H149" s="76">
        <v>7.6539999999999999</v>
      </c>
      <c r="I149" s="76">
        <v>7.6660000000000004</v>
      </c>
      <c r="J149" s="76">
        <v>7.6589999999999998</v>
      </c>
      <c r="K149" s="76">
        <v>7.6559999999999997</v>
      </c>
      <c r="L149" s="76">
        <v>7.665</v>
      </c>
      <c r="M149" s="76">
        <v>7.6820000000000004</v>
      </c>
      <c r="N149" s="76">
        <v>7.6639999999999997</v>
      </c>
      <c r="O149" s="76">
        <v>7.6740000000000004</v>
      </c>
      <c r="P149" s="76">
        <v>7.6749999999999998</v>
      </c>
      <c r="Q149" s="76">
        <v>7.6769999999999996</v>
      </c>
      <c r="R149" s="76">
        <v>7.6539999999999999</v>
      </c>
      <c r="S149" s="76">
        <v>7.6260000000000003</v>
      </c>
      <c r="T149" s="76">
        <v>7.6479999999999997</v>
      </c>
      <c r="U149" s="76">
        <v>7.6459999999999999</v>
      </c>
      <c r="V149" s="76">
        <v>7.64</v>
      </c>
      <c r="W149" s="76">
        <v>7.6689999999999996</v>
      </c>
      <c r="X149" s="76">
        <v>7.6470000000000002</v>
      </c>
      <c r="Y149" s="76">
        <v>7.6529999999999996</v>
      </c>
      <c r="Z149" s="76">
        <v>7.6580000000000004</v>
      </c>
      <c r="AA149" s="76">
        <v>7.6559999999999997</v>
      </c>
      <c r="AB149" s="76">
        <v>7.6630000000000003</v>
      </c>
      <c r="AC149" s="76">
        <v>7.6529999999999996</v>
      </c>
      <c r="AD149" s="76">
        <v>7.6609999999999996</v>
      </c>
      <c r="AE149" s="76">
        <v>7.6660000000000004</v>
      </c>
      <c r="AF149" s="76">
        <v>7.65</v>
      </c>
      <c r="AG149" s="76">
        <v>7.6379999999999999</v>
      </c>
      <c r="AH149" s="76"/>
      <c r="AI149" s="76">
        <v>237.31999999999996</v>
      </c>
      <c r="AJ149" s="98">
        <v>7.6554838709677409</v>
      </c>
      <c r="AK149" s="76"/>
      <c r="AL149" s="76">
        <v>7.4569999999999999</v>
      </c>
      <c r="AM149" s="76">
        <v>7.782</v>
      </c>
    </row>
    <row r="150" spans="1:39" x14ac:dyDescent="0.25">
      <c r="A150" s="91"/>
      <c r="B150" s="95">
        <v>0.125</v>
      </c>
      <c r="C150" s="76">
        <v>7.6660000000000004</v>
      </c>
      <c r="D150" s="76">
        <v>7.7830000000000004</v>
      </c>
      <c r="E150" s="76">
        <v>7.6589999999999998</v>
      </c>
      <c r="F150" s="76">
        <v>7.4489999999999998</v>
      </c>
      <c r="G150" s="76">
        <v>7.6639999999999997</v>
      </c>
      <c r="H150" s="76">
        <v>7.6619999999999999</v>
      </c>
      <c r="I150" s="76">
        <v>7.6680000000000001</v>
      </c>
      <c r="J150" s="76">
        <v>7.66</v>
      </c>
      <c r="K150" s="76">
        <v>7.6639999999999997</v>
      </c>
      <c r="L150" s="76">
        <v>7.6660000000000004</v>
      </c>
      <c r="M150" s="76">
        <v>7.6820000000000004</v>
      </c>
      <c r="N150" s="76">
        <v>7.6669999999999998</v>
      </c>
      <c r="O150" s="76">
        <v>7.6589999999999998</v>
      </c>
      <c r="P150" s="76">
        <v>7.6680000000000001</v>
      </c>
      <c r="Q150" s="76">
        <v>7.6509999999999998</v>
      </c>
      <c r="R150" s="76">
        <v>7.6310000000000002</v>
      </c>
      <c r="S150" s="76">
        <v>7.6360000000000001</v>
      </c>
      <c r="T150" s="76">
        <v>7.6589999999999998</v>
      </c>
      <c r="U150" s="76">
        <v>7.6520000000000001</v>
      </c>
      <c r="V150" s="76">
        <v>7.6379999999999999</v>
      </c>
      <c r="W150" s="76">
        <v>7.665</v>
      </c>
      <c r="X150" s="76">
        <v>7.6390000000000002</v>
      </c>
      <c r="Y150" s="76">
        <v>7.6669999999999998</v>
      </c>
      <c r="Z150" s="76">
        <v>7.6550000000000002</v>
      </c>
      <c r="AA150" s="76">
        <v>7.6639999999999997</v>
      </c>
      <c r="AB150" s="76">
        <v>7.6580000000000004</v>
      </c>
      <c r="AC150" s="76">
        <v>7.657</v>
      </c>
      <c r="AD150" s="76">
        <v>7.6639999999999997</v>
      </c>
      <c r="AE150" s="76">
        <v>7.673</v>
      </c>
      <c r="AF150" s="76">
        <v>7.6580000000000004</v>
      </c>
      <c r="AG150" s="76">
        <v>7.6379999999999999</v>
      </c>
      <c r="AH150" s="76"/>
      <c r="AI150" s="76">
        <v>237.32199999999997</v>
      </c>
      <c r="AJ150" s="98">
        <v>7.6555483870967738</v>
      </c>
      <c r="AK150" s="76"/>
      <c r="AL150" s="76">
        <v>7.4489999999999998</v>
      </c>
      <c r="AM150" s="76">
        <v>7.7830000000000004</v>
      </c>
    </row>
    <row r="151" spans="1:39" x14ac:dyDescent="0.25">
      <c r="A151" s="91"/>
      <c r="B151" s="95">
        <v>0.16666666666666699</v>
      </c>
      <c r="C151" s="76">
        <v>3.4119999999999999</v>
      </c>
      <c r="D151" s="76">
        <v>1.972</v>
      </c>
      <c r="E151" s="76">
        <v>3.5089999999999999</v>
      </c>
      <c r="F151" s="76">
        <v>6.6950000000000003</v>
      </c>
      <c r="G151" s="76">
        <v>3.6059999999999999</v>
      </c>
      <c r="H151" s="76">
        <v>3.6949999999999998</v>
      </c>
      <c r="I151" s="76">
        <v>3.802</v>
      </c>
      <c r="J151" s="76">
        <v>3.8769999999999998</v>
      </c>
      <c r="K151" s="76">
        <v>3.98</v>
      </c>
      <c r="L151" s="76">
        <v>4.0830000000000002</v>
      </c>
      <c r="M151" s="76">
        <v>4.181</v>
      </c>
      <c r="N151" s="76">
        <v>4.2709999999999999</v>
      </c>
      <c r="O151" s="76">
        <v>4.3579999999999997</v>
      </c>
      <c r="P151" s="76">
        <v>4.444</v>
      </c>
      <c r="Q151" s="76">
        <v>4.5279999999999996</v>
      </c>
      <c r="R151" s="76">
        <v>4.62</v>
      </c>
      <c r="S151" s="76">
        <v>4.71</v>
      </c>
      <c r="T151" s="76">
        <v>4.8259999999999996</v>
      </c>
      <c r="U151" s="76">
        <v>4.92</v>
      </c>
      <c r="V151" s="76">
        <v>4.9960000000000004</v>
      </c>
      <c r="W151" s="76">
        <v>5.0949999999999998</v>
      </c>
      <c r="X151" s="76">
        <v>5.2720000000000002</v>
      </c>
      <c r="Y151" s="76">
        <v>5.3860000000000001</v>
      </c>
      <c r="Z151" s="76">
        <v>5.49</v>
      </c>
      <c r="AA151" s="76">
        <v>5.5789999999999997</v>
      </c>
      <c r="AB151" s="76">
        <v>5.7729999999999997</v>
      </c>
      <c r="AC151" s="76">
        <v>5.8630000000000004</v>
      </c>
      <c r="AD151" s="76">
        <v>5.9669999999999996</v>
      </c>
      <c r="AE151" s="76">
        <v>6.0709999999999997</v>
      </c>
      <c r="AF151" s="76">
        <v>6.2480000000000002</v>
      </c>
      <c r="AG151" s="76">
        <v>6.3230000000000004</v>
      </c>
      <c r="AH151" s="76"/>
      <c r="AI151" s="76">
        <v>147.55199999999996</v>
      </c>
      <c r="AJ151" s="98">
        <v>4.7597419354838699</v>
      </c>
      <c r="AK151" s="76"/>
      <c r="AL151" s="76">
        <v>1.972</v>
      </c>
      <c r="AM151" s="76">
        <v>6.6950000000000003</v>
      </c>
    </row>
    <row r="152" spans="1:39" x14ac:dyDescent="0.25">
      <c r="A152" s="91"/>
      <c r="B152" s="95">
        <v>0.20833333333333301</v>
      </c>
      <c r="C152" s="76">
        <v>1.3480000000000001</v>
      </c>
      <c r="D152" s="76">
        <v>2.9000000000000001E-2</v>
      </c>
      <c r="E152" s="76">
        <v>1.38</v>
      </c>
      <c r="F152" s="76">
        <v>4.016</v>
      </c>
      <c r="G152" s="76">
        <v>1.355</v>
      </c>
      <c r="H152" s="76">
        <v>1.468</v>
      </c>
      <c r="I152" s="76">
        <v>1.508</v>
      </c>
      <c r="J152" s="76">
        <v>1.538</v>
      </c>
      <c r="K152" s="76">
        <v>1.5860000000000001</v>
      </c>
      <c r="L152" s="76">
        <v>1.6120000000000001</v>
      </c>
      <c r="M152" s="76">
        <v>1.6459999999999999</v>
      </c>
      <c r="N152" s="76">
        <v>1.675</v>
      </c>
      <c r="O152" s="76">
        <v>1.984</v>
      </c>
      <c r="P152" s="76">
        <v>1.722</v>
      </c>
      <c r="Q152" s="76">
        <v>1.758</v>
      </c>
      <c r="R152" s="76">
        <v>1.778</v>
      </c>
      <c r="S152" s="76">
        <v>1.7949999999999999</v>
      </c>
      <c r="T152" s="76">
        <v>1.88</v>
      </c>
      <c r="U152" s="76">
        <v>1.903</v>
      </c>
      <c r="V152" s="76">
        <v>1.9279999999999999</v>
      </c>
      <c r="W152" s="76">
        <v>1.9630000000000001</v>
      </c>
      <c r="X152" s="76">
        <v>1.9670000000000001</v>
      </c>
      <c r="Y152" s="76">
        <v>1.968</v>
      </c>
      <c r="Z152" s="76">
        <v>1.9810000000000001</v>
      </c>
      <c r="AA152" s="76">
        <v>1.9750000000000001</v>
      </c>
      <c r="AB152" s="76">
        <v>1.9870000000000001</v>
      </c>
      <c r="AC152" s="76">
        <v>1.9790000000000001</v>
      </c>
      <c r="AD152" s="76">
        <v>1.9890000000000001</v>
      </c>
      <c r="AE152" s="76">
        <v>2.0030000000000001</v>
      </c>
      <c r="AF152" s="76">
        <v>1.9910000000000001</v>
      </c>
      <c r="AG152" s="76">
        <v>1.962</v>
      </c>
      <c r="AH152" s="76"/>
      <c r="AI152" s="76">
        <v>55.674000000000007</v>
      </c>
      <c r="AJ152" s="98">
        <v>1.795935483870968</v>
      </c>
      <c r="AK152" s="76"/>
      <c r="AL152" s="76">
        <v>2.9000000000000001E-2</v>
      </c>
      <c r="AM152" s="76">
        <v>4.016</v>
      </c>
    </row>
    <row r="153" spans="1:39" x14ac:dyDescent="0.25">
      <c r="A153" s="91"/>
      <c r="B153" s="95">
        <v>0.25</v>
      </c>
      <c r="C153" s="76">
        <v>4.3999999999999997E-2</v>
      </c>
      <c r="D153" s="76">
        <v>0.02</v>
      </c>
      <c r="E153" s="76">
        <v>4.8000000000000001E-2</v>
      </c>
      <c r="F153" s="76">
        <v>5.8999999999999997E-2</v>
      </c>
      <c r="G153" s="76">
        <v>4.5999999999999999E-2</v>
      </c>
      <c r="H153" s="76">
        <v>4.8000000000000001E-2</v>
      </c>
      <c r="I153" s="76">
        <v>4.8000000000000001E-2</v>
      </c>
      <c r="J153" s="76">
        <v>4.7E-2</v>
      </c>
      <c r="K153" s="76">
        <v>4.2000000000000003E-2</v>
      </c>
      <c r="L153" s="76">
        <v>4.9000000000000002E-2</v>
      </c>
      <c r="M153" s="76">
        <v>4.8000000000000001E-2</v>
      </c>
      <c r="N153" s="76">
        <v>4.7E-2</v>
      </c>
      <c r="O153" s="76">
        <v>0.84499999999999997</v>
      </c>
      <c r="P153" s="76">
        <v>4.8000000000000001E-2</v>
      </c>
      <c r="Q153" s="76">
        <v>4.4999999999999998E-2</v>
      </c>
      <c r="R153" s="76">
        <v>4.2999999999999997E-2</v>
      </c>
      <c r="S153" s="76">
        <v>4.9000000000000002E-2</v>
      </c>
      <c r="T153" s="76">
        <v>4.9000000000000002E-2</v>
      </c>
      <c r="U153" s="76">
        <v>4.9000000000000002E-2</v>
      </c>
      <c r="V153" s="76">
        <v>0.05</v>
      </c>
      <c r="W153" s="76">
        <v>8.5999999999999993E-2</v>
      </c>
      <c r="X153" s="76">
        <v>0.10299999999999999</v>
      </c>
      <c r="Y153" s="76">
        <v>0.13300000000000001</v>
      </c>
      <c r="Z153" s="76">
        <v>0.17</v>
      </c>
      <c r="AA153" s="76">
        <v>0.24199999999999999</v>
      </c>
      <c r="AB153" s="76">
        <v>0.26700000000000002</v>
      </c>
      <c r="AC153" s="76">
        <v>0.29799999999999999</v>
      </c>
      <c r="AD153" s="76">
        <v>0.36299999999999999</v>
      </c>
      <c r="AE153" s="76">
        <v>0.40300000000000002</v>
      </c>
      <c r="AF153" s="76">
        <v>0.42199999999999999</v>
      </c>
      <c r="AG153" s="76">
        <v>0.47599999999999998</v>
      </c>
      <c r="AH153" s="76"/>
      <c r="AI153" s="76">
        <v>4.6869999999999994</v>
      </c>
      <c r="AJ153" s="98">
        <v>0.15119354838709675</v>
      </c>
      <c r="AK153" s="76"/>
      <c r="AL153" s="76">
        <v>0.02</v>
      </c>
      <c r="AM153" s="76">
        <v>0.84499999999999997</v>
      </c>
    </row>
    <row r="154" spans="1:39" x14ac:dyDescent="0.25">
      <c r="A154" s="91"/>
      <c r="B154" s="95">
        <v>0.29166666666666702</v>
      </c>
      <c r="C154" s="76">
        <v>4.4999999999999998E-2</v>
      </c>
      <c r="D154" s="76">
        <v>2.1000000000000001E-2</v>
      </c>
      <c r="E154" s="76">
        <v>5.0999999999999997E-2</v>
      </c>
      <c r="F154" s="76">
        <v>6.3E-2</v>
      </c>
      <c r="G154" s="76">
        <v>4.5999999999999999E-2</v>
      </c>
      <c r="H154" s="76">
        <v>5.1999999999999998E-2</v>
      </c>
      <c r="I154" s="76">
        <v>5.0999999999999997E-2</v>
      </c>
      <c r="J154" s="76">
        <v>4.5999999999999999E-2</v>
      </c>
      <c r="K154" s="76">
        <v>4.2999999999999997E-2</v>
      </c>
      <c r="L154" s="76">
        <v>5.1999999999999998E-2</v>
      </c>
      <c r="M154" s="76">
        <v>5.1999999999999998E-2</v>
      </c>
      <c r="N154" s="76">
        <v>5.1999999999999998E-2</v>
      </c>
      <c r="O154" s="76">
        <v>5.1999999999999998E-2</v>
      </c>
      <c r="P154" s="76">
        <v>5.2999999999999999E-2</v>
      </c>
      <c r="Q154" s="76">
        <v>4.5999999999999999E-2</v>
      </c>
      <c r="R154" s="76">
        <v>4.3999999999999997E-2</v>
      </c>
      <c r="S154" s="76">
        <v>5.1999999999999998E-2</v>
      </c>
      <c r="T154" s="76">
        <v>5.2999999999999999E-2</v>
      </c>
      <c r="U154" s="76">
        <v>5.2999999999999999E-2</v>
      </c>
      <c r="V154" s="76">
        <v>5.1999999999999998E-2</v>
      </c>
      <c r="W154" s="76">
        <v>5.3999999999999999E-2</v>
      </c>
      <c r="X154" s="76">
        <v>4.5999999999999999E-2</v>
      </c>
      <c r="Y154" s="76">
        <v>4.2999999999999997E-2</v>
      </c>
      <c r="Z154" s="76">
        <v>5.1999999999999998E-2</v>
      </c>
      <c r="AA154" s="76">
        <v>5.2999999999999999E-2</v>
      </c>
      <c r="AB154" s="76">
        <v>5.2999999999999999E-2</v>
      </c>
      <c r="AC154" s="76">
        <v>5.2999999999999999E-2</v>
      </c>
      <c r="AD154" s="76">
        <v>5.1999999999999998E-2</v>
      </c>
      <c r="AE154" s="76">
        <v>4.3999999999999997E-2</v>
      </c>
      <c r="AF154" s="76">
        <v>0.04</v>
      </c>
      <c r="AG154" s="76">
        <v>4.9000000000000002E-2</v>
      </c>
      <c r="AH154" s="76"/>
      <c r="AI154" s="76">
        <v>1.5180000000000002</v>
      </c>
      <c r="AJ154" s="98">
        <v>4.896774193548388E-2</v>
      </c>
      <c r="AK154" s="76"/>
      <c r="AL154" s="76">
        <v>2.1000000000000001E-2</v>
      </c>
      <c r="AM154" s="76">
        <v>6.3E-2</v>
      </c>
    </row>
    <row r="155" spans="1:39" x14ac:dyDescent="0.25">
      <c r="A155" s="91"/>
      <c r="B155" s="95">
        <v>0.33333333333333298</v>
      </c>
      <c r="C155" s="76">
        <v>4.5999999999999999E-2</v>
      </c>
      <c r="D155" s="76">
        <v>2.1000000000000001E-2</v>
      </c>
      <c r="E155" s="76">
        <v>5.2999999999999999E-2</v>
      </c>
      <c r="F155" s="76">
        <v>6.3E-2</v>
      </c>
      <c r="G155" s="76">
        <v>4.7E-2</v>
      </c>
      <c r="H155" s="76">
        <v>5.2999999999999999E-2</v>
      </c>
      <c r="I155" s="76">
        <v>5.1999999999999998E-2</v>
      </c>
      <c r="J155" s="76">
        <v>4.5999999999999999E-2</v>
      </c>
      <c r="K155" s="76">
        <v>4.2999999999999997E-2</v>
      </c>
      <c r="L155" s="76">
        <v>5.3999999999999999E-2</v>
      </c>
      <c r="M155" s="76">
        <v>5.2999999999999999E-2</v>
      </c>
      <c r="N155" s="76">
        <v>5.2999999999999999E-2</v>
      </c>
      <c r="O155" s="76">
        <v>5.2999999999999999E-2</v>
      </c>
      <c r="P155" s="76">
        <v>5.5E-2</v>
      </c>
      <c r="Q155" s="76">
        <v>4.8000000000000001E-2</v>
      </c>
      <c r="R155" s="76">
        <v>4.4999999999999998E-2</v>
      </c>
      <c r="S155" s="76">
        <v>5.3999999999999999E-2</v>
      </c>
      <c r="T155" s="76">
        <v>5.3999999999999999E-2</v>
      </c>
      <c r="U155" s="76">
        <v>5.5E-2</v>
      </c>
      <c r="V155" s="76">
        <v>5.3999999999999999E-2</v>
      </c>
      <c r="W155" s="76">
        <v>5.5E-2</v>
      </c>
      <c r="X155" s="76">
        <v>4.7E-2</v>
      </c>
      <c r="Y155" s="76">
        <v>4.3999999999999997E-2</v>
      </c>
      <c r="Z155" s="76">
        <v>5.3999999999999999E-2</v>
      </c>
      <c r="AA155" s="76">
        <v>5.3999999999999999E-2</v>
      </c>
      <c r="AB155" s="76">
        <v>5.3999999999999999E-2</v>
      </c>
      <c r="AC155" s="76">
        <v>5.6000000000000001E-2</v>
      </c>
      <c r="AD155" s="76">
        <v>5.2999999999999999E-2</v>
      </c>
      <c r="AE155" s="76">
        <v>4.2999999999999997E-2</v>
      </c>
      <c r="AF155" s="76">
        <v>0.04</v>
      </c>
      <c r="AG155" s="76">
        <v>5.0999999999999997E-2</v>
      </c>
      <c r="AH155" s="76"/>
      <c r="AI155" s="76">
        <v>1.5530000000000002</v>
      </c>
      <c r="AJ155" s="98">
        <v>5.0096774193548389E-2</v>
      </c>
      <c r="AK155" s="76"/>
      <c r="AL155" s="76">
        <v>2.1000000000000001E-2</v>
      </c>
      <c r="AM155" s="76">
        <v>6.3E-2</v>
      </c>
    </row>
    <row r="156" spans="1:39" x14ac:dyDescent="0.25">
      <c r="A156" s="91"/>
      <c r="B156" s="95">
        <v>0.375</v>
      </c>
      <c r="C156" s="76">
        <v>4.8000000000000001E-2</v>
      </c>
      <c r="D156" s="76">
        <v>2.1999999999999999E-2</v>
      </c>
      <c r="E156" s="76">
        <v>5.6000000000000001E-2</v>
      </c>
      <c r="F156" s="76">
        <v>6.3E-2</v>
      </c>
      <c r="G156" s="76">
        <v>4.9000000000000002E-2</v>
      </c>
      <c r="H156" s="76">
        <v>5.6000000000000001E-2</v>
      </c>
      <c r="I156" s="76">
        <v>5.2999999999999999E-2</v>
      </c>
      <c r="J156" s="76">
        <v>4.9000000000000002E-2</v>
      </c>
      <c r="K156" s="76">
        <v>4.4999999999999998E-2</v>
      </c>
      <c r="L156" s="76">
        <v>5.7000000000000002E-2</v>
      </c>
      <c r="M156" s="76">
        <v>5.3999999999999999E-2</v>
      </c>
      <c r="N156" s="76">
        <v>5.5E-2</v>
      </c>
      <c r="O156" s="76">
        <v>5.3999999999999999E-2</v>
      </c>
      <c r="P156" s="76">
        <v>5.5E-2</v>
      </c>
      <c r="Q156" s="76">
        <v>4.9000000000000002E-2</v>
      </c>
      <c r="R156" s="76">
        <v>4.7E-2</v>
      </c>
      <c r="S156" s="76">
        <v>5.5E-2</v>
      </c>
      <c r="T156" s="76">
        <v>5.8000000000000003E-2</v>
      </c>
      <c r="U156" s="76">
        <v>5.8999999999999997E-2</v>
      </c>
      <c r="V156" s="76">
        <v>5.3999999999999999E-2</v>
      </c>
      <c r="W156" s="76">
        <v>5.6000000000000001E-2</v>
      </c>
      <c r="X156" s="76">
        <v>4.8000000000000001E-2</v>
      </c>
      <c r="Y156" s="76">
        <v>4.4999999999999998E-2</v>
      </c>
      <c r="Z156" s="76">
        <v>5.7000000000000002E-2</v>
      </c>
      <c r="AA156" s="76">
        <v>5.5E-2</v>
      </c>
      <c r="AB156" s="76">
        <v>5.8999999999999997E-2</v>
      </c>
      <c r="AC156" s="76">
        <v>5.6000000000000001E-2</v>
      </c>
      <c r="AD156" s="76">
        <v>5.5E-2</v>
      </c>
      <c r="AE156" s="76">
        <v>4.4999999999999998E-2</v>
      </c>
      <c r="AF156" s="76">
        <v>4.2999999999999997E-2</v>
      </c>
      <c r="AG156" s="76">
        <v>5.5E-2</v>
      </c>
      <c r="AH156" s="76"/>
      <c r="AI156" s="76">
        <v>1.6119999999999999</v>
      </c>
      <c r="AJ156" s="98">
        <v>5.1999999999999998E-2</v>
      </c>
      <c r="AK156" s="76"/>
      <c r="AL156" s="76">
        <v>2.1999999999999999E-2</v>
      </c>
      <c r="AM156" s="76">
        <v>6.3E-2</v>
      </c>
    </row>
    <row r="157" spans="1:39" x14ac:dyDescent="0.25">
      <c r="A157" s="91"/>
      <c r="B157" s="95">
        <v>0.41666666666666702</v>
      </c>
      <c r="C157" s="76">
        <v>0.05</v>
      </c>
      <c r="D157" s="76">
        <v>2.5000000000000001E-2</v>
      </c>
      <c r="E157" s="76">
        <v>5.7000000000000002E-2</v>
      </c>
      <c r="F157" s="76">
        <v>6.6000000000000003E-2</v>
      </c>
      <c r="G157" s="76">
        <v>5.0999999999999997E-2</v>
      </c>
      <c r="H157" s="76">
        <v>5.7000000000000002E-2</v>
      </c>
      <c r="I157" s="76">
        <v>5.7000000000000002E-2</v>
      </c>
      <c r="J157" s="76">
        <v>0.05</v>
      </c>
      <c r="K157" s="76">
        <v>4.7E-2</v>
      </c>
      <c r="L157" s="76">
        <v>5.7000000000000002E-2</v>
      </c>
      <c r="M157" s="76">
        <v>5.6000000000000001E-2</v>
      </c>
      <c r="N157" s="76">
        <v>0.06</v>
      </c>
      <c r="O157" s="76">
        <v>5.6000000000000001E-2</v>
      </c>
      <c r="P157" s="76">
        <v>5.8999999999999997E-2</v>
      </c>
      <c r="Q157" s="76">
        <v>5.2999999999999999E-2</v>
      </c>
      <c r="R157" s="76">
        <v>5.1999999999999998E-2</v>
      </c>
      <c r="S157" s="76">
        <v>6.2E-2</v>
      </c>
      <c r="T157" s="76">
        <v>5.8000000000000003E-2</v>
      </c>
      <c r="U157" s="76">
        <v>6.0999999999999999E-2</v>
      </c>
      <c r="V157" s="76">
        <v>5.8000000000000003E-2</v>
      </c>
      <c r="W157" s="76">
        <v>5.8000000000000003E-2</v>
      </c>
      <c r="X157" s="76">
        <v>5.1999999999999998E-2</v>
      </c>
      <c r="Y157" s="76">
        <v>4.9000000000000002E-2</v>
      </c>
      <c r="Z157" s="76">
        <v>6.8000000000000005E-2</v>
      </c>
      <c r="AA157" s="76">
        <v>0.06</v>
      </c>
      <c r="AB157" s="76">
        <v>5.8000000000000003E-2</v>
      </c>
      <c r="AC157" s="76">
        <v>5.8999999999999997E-2</v>
      </c>
      <c r="AD157" s="76">
        <v>5.8000000000000003E-2</v>
      </c>
      <c r="AE157" s="76">
        <v>4.9000000000000002E-2</v>
      </c>
      <c r="AF157" s="76">
        <v>4.4999999999999998E-2</v>
      </c>
      <c r="AG157" s="76">
        <v>5.6000000000000001E-2</v>
      </c>
      <c r="AH157" s="76"/>
      <c r="AI157" s="76">
        <v>1.7040000000000002</v>
      </c>
      <c r="AJ157" s="98">
        <v>5.4967741935483878E-2</v>
      </c>
      <c r="AK157" s="76"/>
      <c r="AL157" s="76">
        <v>2.5000000000000001E-2</v>
      </c>
      <c r="AM157" s="76">
        <v>6.8000000000000005E-2</v>
      </c>
    </row>
    <row r="158" spans="1:39" x14ac:dyDescent="0.25">
      <c r="A158" s="91"/>
      <c r="B158" s="95">
        <v>0.45833333333333298</v>
      </c>
      <c r="C158" s="76">
        <v>5.3999999999999999E-2</v>
      </c>
      <c r="D158" s="76">
        <v>2.5000000000000001E-2</v>
      </c>
      <c r="E158" s="76">
        <v>5.8999999999999997E-2</v>
      </c>
      <c r="F158" s="76">
        <v>7.2999999999999995E-2</v>
      </c>
      <c r="G158" s="76">
        <v>5.5E-2</v>
      </c>
      <c r="H158" s="76">
        <v>6.0999999999999999E-2</v>
      </c>
      <c r="I158" s="76">
        <v>6.3E-2</v>
      </c>
      <c r="J158" s="76">
        <v>5.2999999999999999E-2</v>
      </c>
      <c r="K158" s="76">
        <v>5.0999999999999997E-2</v>
      </c>
      <c r="L158" s="76">
        <v>5.7000000000000002E-2</v>
      </c>
      <c r="M158" s="76">
        <v>5.8000000000000003E-2</v>
      </c>
      <c r="N158" s="76">
        <v>6.3E-2</v>
      </c>
      <c r="O158" s="76">
        <v>6.0999999999999999E-2</v>
      </c>
      <c r="P158" s="76">
        <v>6.3E-2</v>
      </c>
      <c r="Q158" s="76">
        <v>5.6000000000000001E-2</v>
      </c>
      <c r="R158" s="76">
        <v>5.2999999999999999E-2</v>
      </c>
      <c r="S158" s="76">
        <v>6.2E-2</v>
      </c>
      <c r="T158" s="76">
        <v>6.2E-2</v>
      </c>
      <c r="U158" s="76">
        <v>6.3E-2</v>
      </c>
      <c r="V158" s="76">
        <v>6.2E-2</v>
      </c>
      <c r="W158" s="76">
        <v>6.4000000000000001E-2</v>
      </c>
      <c r="X158" s="76">
        <v>5.2999999999999999E-2</v>
      </c>
      <c r="Y158" s="76">
        <v>5.0999999999999997E-2</v>
      </c>
      <c r="Z158" s="76">
        <v>5.8999999999999997E-2</v>
      </c>
      <c r="AA158" s="76">
        <v>6.0999999999999999E-2</v>
      </c>
      <c r="AB158" s="76">
        <v>6.0999999999999999E-2</v>
      </c>
      <c r="AC158" s="76">
        <v>6.6000000000000003E-2</v>
      </c>
      <c r="AD158" s="76">
        <v>6.7000000000000004E-2</v>
      </c>
      <c r="AE158" s="76">
        <v>6.0999999999999999E-2</v>
      </c>
      <c r="AF158" s="76">
        <v>4.8000000000000001E-2</v>
      </c>
      <c r="AG158" s="76">
        <v>6.4000000000000001E-2</v>
      </c>
      <c r="AH158" s="76"/>
      <c r="AI158" s="76">
        <v>1.8089999999999999</v>
      </c>
      <c r="AJ158" s="98">
        <v>5.835483870967742E-2</v>
      </c>
      <c r="AK158" s="76"/>
      <c r="AL158" s="76">
        <v>2.5000000000000001E-2</v>
      </c>
      <c r="AM158" s="76">
        <v>7.2999999999999995E-2</v>
      </c>
    </row>
    <row r="159" spans="1:39" x14ac:dyDescent="0.25">
      <c r="A159" s="91"/>
      <c r="B159" s="95">
        <v>0.5</v>
      </c>
      <c r="C159" s="76">
        <v>5.3999999999999999E-2</v>
      </c>
      <c r="D159" s="76">
        <v>2.9000000000000001E-2</v>
      </c>
      <c r="E159" s="76">
        <v>5.8999999999999997E-2</v>
      </c>
      <c r="F159" s="76">
        <v>6.9000000000000006E-2</v>
      </c>
      <c r="G159" s="76">
        <v>5.6000000000000001E-2</v>
      </c>
      <c r="H159" s="76">
        <v>6.0999999999999999E-2</v>
      </c>
      <c r="I159" s="76">
        <v>6.5000000000000002E-2</v>
      </c>
      <c r="J159" s="76">
        <v>5.3999999999999999E-2</v>
      </c>
      <c r="K159" s="76">
        <v>5.1999999999999998E-2</v>
      </c>
      <c r="L159" s="76">
        <v>5.8000000000000003E-2</v>
      </c>
      <c r="M159" s="76">
        <v>5.7000000000000002E-2</v>
      </c>
      <c r="N159" s="76">
        <v>6.3E-2</v>
      </c>
      <c r="O159" s="76">
        <v>6.4000000000000001E-2</v>
      </c>
      <c r="P159" s="76">
        <v>6.3E-2</v>
      </c>
      <c r="Q159" s="76">
        <v>5.6000000000000001E-2</v>
      </c>
      <c r="R159" s="76">
        <v>5.3999999999999999E-2</v>
      </c>
      <c r="S159" s="76">
        <v>6.4000000000000001E-2</v>
      </c>
      <c r="T159" s="76">
        <v>6.3E-2</v>
      </c>
      <c r="U159" s="76">
        <v>6.3E-2</v>
      </c>
      <c r="V159" s="76">
        <v>6.0999999999999999E-2</v>
      </c>
      <c r="W159" s="76">
        <v>6.3E-2</v>
      </c>
      <c r="X159" s="76">
        <v>5.0999999999999997E-2</v>
      </c>
      <c r="Y159" s="76">
        <v>5.3999999999999999E-2</v>
      </c>
      <c r="Z159" s="76">
        <v>0.06</v>
      </c>
      <c r="AA159" s="76">
        <v>6.2E-2</v>
      </c>
      <c r="AB159" s="76">
        <v>0.06</v>
      </c>
      <c r="AC159" s="76">
        <v>6.2E-2</v>
      </c>
      <c r="AD159" s="76">
        <v>6.2E-2</v>
      </c>
      <c r="AE159" s="76">
        <v>5.7000000000000002E-2</v>
      </c>
      <c r="AF159" s="76">
        <v>4.7E-2</v>
      </c>
      <c r="AG159" s="76">
        <v>5.8999999999999997E-2</v>
      </c>
      <c r="AH159" s="76"/>
      <c r="AI159" s="76">
        <v>1.802</v>
      </c>
      <c r="AJ159" s="98">
        <v>5.8129032258064518E-2</v>
      </c>
      <c r="AK159" s="76"/>
      <c r="AL159" s="76">
        <v>2.9000000000000001E-2</v>
      </c>
      <c r="AM159" s="76">
        <v>6.9000000000000006E-2</v>
      </c>
    </row>
    <row r="160" spans="1:39" x14ac:dyDescent="0.25">
      <c r="A160" s="91"/>
      <c r="B160" s="95">
        <v>0.54166666666666696</v>
      </c>
      <c r="C160" s="76">
        <v>5.3999999999999999E-2</v>
      </c>
      <c r="D160" s="76">
        <v>2.8000000000000001E-2</v>
      </c>
      <c r="E160" s="76">
        <v>6.5000000000000002E-2</v>
      </c>
      <c r="F160" s="76">
        <v>6.8000000000000005E-2</v>
      </c>
      <c r="G160" s="76">
        <v>5.5E-2</v>
      </c>
      <c r="H160" s="76">
        <v>6.2E-2</v>
      </c>
      <c r="I160" s="76">
        <v>0.06</v>
      </c>
      <c r="J160" s="76">
        <v>5.5E-2</v>
      </c>
      <c r="K160" s="76">
        <v>5.1999999999999998E-2</v>
      </c>
      <c r="L160" s="76">
        <v>5.8000000000000003E-2</v>
      </c>
      <c r="M160" s="76">
        <v>6.0999999999999999E-2</v>
      </c>
      <c r="N160" s="76">
        <v>6.3E-2</v>
      </c>
      <c r="O160" s="76">
        <v>6.4000000000000001E-2</v>
      </c>
      <c r="P160" s="76">
        <v>5.8999999999999997E-2</v>
      </c>
      <c r="Q160" s="76">
        <v>5.7000000000000002E-2</v>
      </c>
      <c r="R160" s="76">
        <v>5.5E-2</v>
      </c>
      <c r="S160" s="76">
        <v>6.2E-2</v>
      </c>
      <c r="T160" s="76">
        <v>6.2E-2</v>
      </c>
      <c r="U160" s="76">
        <v>6.2E-2</v>
      </c>
      <c r="V160" s="76">
        <v>6.3E-2</v>
      </c>
      <c r="W160" s="76">
        <v>6.2E-2</v>
      </c>
      <c r="X160" s="76">
        <v>5.2999999999999999E-2</v>
      </c>
      <c r="Y160" s="76">
        <v>5.2999999999999999E-2</v>
      </c>
      <c r="Z160" s="76">
        <v>6.2E-2</v>
      </c>
      <c r="AA160" s="76">
        <v>6.4000000000000001E-2</v>
      </c>
      <c r="AB160" s="76">
        <v>5.8000000000000003E-2</v>
      </c>
      <c r="AC160" s="76">
        <v>6.2E-2</v>
      </c>
      <c r="AD160" s="76">
        <v>0.06</v>
      </c>
      <c r="AE160" s="76">
        <v>5.0999999999999997E-2</v>
      </c>
      <c r="AF160" s="76">
        <v>4.9000000000000002E-2</v>
      </c>
      <c r="AG160" s="76">
        <v>6.3E-2</v>
      </c>
      <c r="AH160" s="76"/>
      <c r="AI160" s="76">
        <v>1.8020000000000003</v>
      </c>
      <c r="AJ160" s="98">
        <v>5.8129032258064525E-2</v>
      </c>
      <c r="AK160" s="76"/>
      <c r="AL160" s="76">
        <v>2.8000000000000001E-2</v>
      </c>
      <c r="AM160" s="76">
        <v>6.8000000000000005E-2</v>
      </c>
    </row>
    <row r="161" spans="1:39" x14ac:dyDescent="0.25">
      <c r="A161" s="91"/>
      <c r="B161" s="95">
        <v>0.58333333333333304</v>
      </c>
      <c r="C161" s="76">
        <v>5.2999999999999999E-2</v>
      </c>
      <c r="D161" s="76">
        <v>2.7E-2</v>
      </c>
      <c r="E161" s="76">
        <v>6.4000000000000001E-2</v>
      </c>
      <c r="F161" s="76">
        <v>6.5000000000000002E-2</v>
      </c>
      <c r="G161" s="76">
        <v>5.1999999999999998E-2</v>
      </c>
      <c r="H161" s="76">
        <v>6.0999999999999999E-2</v>
      </c>
      <c r="I161" s="76">
        <v>5.7000000000000002E-2</v>
      </c>
      <c r="J161" s="76">
        <v>5.6000000000000001E-2</v>
      </c>
      <c r="K161" s="76">
        <v>5.1999999999999998E-2</v>
      </c>
      <c r="L161" s="76">
        <v>5.8000000000000003E-2</v>
      </c>
      <c r="M161" s="76">
        <v>5.7000000000000002E-2</v>
      </c>
      <c r="N161" s="76">
        <v>6.0999999999999999E-2</v>
      </c>
      <c r="O161" s="76">
        <v>6.5000000000000002E-2</v>
      </c>
      <c r="P161" s="76">
        <v>0.06</v>
      </c>
      <c r="Q161" s="76">
        <v>5.3999999999999999E-2</v>
      </c>
      <c r="R161" s="76">
        <v>5.8999999999999997E-2</v>
      </c>
      <c r="S161" s="76">
        <v>0.06</v>
      </c>
      <c r="T161" s="76">
        <v>6.0999999999999999E-2</v>
      </c>
      <c r="U161" s="76">
        <v>0.06</v>
      </c>
      <c r="V161" s="76">
        <v>0.06</v>
      </c>
      <c r="W161" s="76">
        <v>5.8999999999999997E-2</v>
      </c>
      <c r="X161" s="76">
        <v>5.5E-2</v>
      </c>
      <c r="Y161" s="76">
        <v>5.1999999999999998E-2</v>
      </c>
      <c r="Z161" s="76">
        <v>5.8000000000000003E-2</v>
      </c>
      <c r="AA161" s="76">
        <v>6.3E-2</v>
      </c>
      <c r="AB161" s="76">
        <v>5.6000000000000001E-2</v>
      </c>
      <c r="AC161" s="76">
        <v>6.0999999999999999E-2</v>
      </c>
      <c r="AD161" s="76">
        <v>6.0999999999999999E-2</v>
      </c>
      <c r="AE161" s="76">
        <v>5.2999999999999999E-2</v>
      </c>
      <c r="AF161" s="76">
        <v>4.7E-2</v>
      </c>
      <c r="AG161" s="76">
        <v>5.8999999999999997E-2</v>
      </c>
      <c r="AH161" s="76"/>
      <c r="AI161" s="76">
        <v>1.7659999999999998</v>
      </c>
      <c r="AJ161" s="98">
        <v>5.6967741935483866E-2</v>
      </c>
      <c r="AK161" s="76"/>
      <c r="AL161" s="76">
        <v>2.7E-2</v>
      </c>
      <c r="AM161" s="76">
        <v>6.5000000000000002E-2</v>
      </c>
    </row>
    <row r="162" spans="1:39" x14ac:dyDescent="0.25">
      <c r="A162" s="91"/>
      <c r="B162" s="95">
        <v>0.625</v>
      </c>
      <c r="C162" s="76">
        <v>5.2999999999999999E-2</v>
      </c>
      <c r="D162" s="76">
        <v>0.03</v>
      </c>
      <c r="E162" s="76">
        <v>6.3E-2</v>
      </c>
      <c r="F162" s="76">
        <v>6.8000000000000005E-2</v>
      </c>
      <c r="G162" s="76">
        <v>5.2999999999999999E-2</v>
      </c>
      <c r="H162" s="76">
        <v>5.8999999999999997E-2</v>
      </c>
      <c r="I162" s="76">
        <v>5.5E-2</v>
      </c>
      <c r="J162" s="76">
        <v>5.5E-2</v>
      </c>
      <c r="K162" s="76">
        <v>5.3999999999999999E-2</v>
      </c>
      <c r="L162" s="76">
        <v>5.7000000000000002E-2</v>
      </c>
      <c r="M162" s="76">
        <v>5.7000000000000002E-2</v>
      </c>
      <c r="N162" s="76">
        <v>0.06</v>
      </c>
      <c r="O162" s="76">
        <v>6.0999999999999999E-2</v>
      </c>
      <c r="P162" s="76">
        <v>5.7000000000000002E-2</v>
      </c>
      <c r="Q162" s="76">
        <v>5.3999999999999999E-2</v>
      </c>
      <c r="R162" s="76">
        <v>5.6000000000000001E-2</v>
      </c>
      <c r="S162" s="76">
        <v>0.06</v>
      </c>
      <c r="T162" s="76">
        <v>0.06</v>
      </c>
      <c r="U162" s="76">
        <v>5.8000000000000003E-2</v>
      </c>
      <c r="V162" s="76">
        <v>5.8999999999999997E-2</v>
      </c>
      <c r="W162" s="76">
        <v>5.7000000000000002E-2</v>
      </c>
      <c r="X162" s="76">
        <v>5.3999999999999999E-2</v>
      </c>
      <c r="Y162" s="76">
        <v>5.3999999999999999E-2</v>
      </c>
      <c r="Z162" s="76">
        <v>5.6000000000000001E-2</v>
      </c>
      <c r="AA162" s="76">
        <v>0.06</v>
      </c>
      <c r="AB162" s="76">
        <v>5.3999999999999999E-2</v>
      </c>
      <c r="AC162" s="76">
        <v>0.06</v>
      </c>
      <c r="AD162" s="76">
        <v>6.0999999999999999E-2</v>
      </c>
      <c r="AE162" s="76">
        <v>5.0999999999999997E-2</v>
      </c>
      <c r="AF162" s="76">
        <v>4.8000000000000001E-2</v>
      </c>
      <c r="AG162" s="76">
        <v>5.7000000000000002E-2</v>
      </c>
      <c r="AH162" s="76"/>
      <c r="AI162" s="76">
        <v>1.7410000000000003</v>
      </c>
      <c r="AJ162" s="98">
        <v>5.6161290322580652E-2</v>
      </c>
      <c r="AK162" s="76"/>
      <c r="AL162" s="76">
        <v>0.03</v>
      </c>
      <c r="AM162" s="76">
        <v>6.8000000000000005E-2</v>
      </c>
    </row>
    <row r="163" spans="1:39" x14ac:dyDescent="0.25">
      <c r="A163" s="91"/>
      <c r="B163" s="95">
        <v>0.66666666666666696</v>
      </c>
      <c r="C163" s="76">
        <v>5.1999999999999998E-2</v>
      </c>
      <c r="D163" s="76">
        <v>3.2000000000000001E-2</v>
      </c>
      <c r="E163" s="76">
        <v>6.2E-2</v>
      </c>
      <c r="F163" s="76">
        <v>6.5000000000000002E-2</v>
      </c>
      <c r="G163" s="76">
        <v>5.3999999999999999E-2</v>
      </c>
      <c r="H163" s="76">
        <v>5.7000000000000002E-2</v>
      </c>
      <c r="I163" s="76">
        <v>5.6000000000000001E-2</v>
      </c>
      <c r="J163" s="76">
        <v>5.5E-2</v>
      </c>
      <c r="K163" s="76">
        <v>5.2999999999999999E-2</v>
      </c>
      <c r="L163" s="76">
        <v>5.7000000000000002E-2</v>
      </c>
      <c r="M163" s="76">
        <v>5.5E-2</v>
      </c>
      <c r="N163" s="76">
        <v>0.06</v>
      </c>
      <c r="O163" s="76">
        <v>5.8999999999999997E-2</v>
      </c>
      <c r="P163" s="76">
        <v>5.7000000000000002E-2</v>
      </c>
      <c r="Q163" s="76">
        <v>5.5E-2</v>
      </c>
      <c r="R163" s="76">
        <v>5.6000000000000001E-2</v>
      </c>
      <c r="S163" s="76">
        <v>5.8000000000000003E-2</v>
      </c>
      <c r="T163" s="76">
        <v>5.7000000000000002E-2</v>
      </c>
      <c r="U163" s="76">
        <v>5.7000000000000002E-2</v>
      </c>
      <c r="V163" s="76">
        <v>5.8000000000000003E-2</v>
      </c>
      <c r="W163" s="76">
        <v>5.6000000000000001E-2</v>
      </c>
      <c r="X163" s="76">
        <v>5.2999999999999999E-2</v>
      </c>
      <c r="Y163" s="76">
        <v>5.2999999999999999E-2</v>
      </c>
      <c r="Z163" s="76">
        <v>5.8999999999999997E-2</v>
      </c>
      <c r="AA163" s="76">
        <v>5.8999999999999997E-2</v>
      </c>
      <c r="AB163" s="76">
        <v>5.3999999999999999E-2</v>
      </c>
      <c r="AC163" s="76">
        <v>5.8000000000000003E-2</v>
      </c>
      <c r="AD163" s="76">
        <v>5.7000000000000002E-2</v>
      </c>
      <c r="AE163" s="76">
        <v>5.1999999999999998E-2</v>
      </c>
      <c r="AF163" s="76">
        <v>4.9000000000000002E-2</v>
      </c>
      <c r="AG163" s="76">
        <v>5.7000000000000002E-2</v>
      </c>
      <c r="AH163" s="76"/>
      <c r="AI163" s="76">
        <v>1.722</v>
      </c>
      <c r="AJ163" s="98">
        <v>5.5548387096774191E-2</v>
      </c>
      <c r="AK163" s="76"/>
      <c r="AL163" s="76">
        <v>3.2000000000000001E-2</v>
      </c>
      <c r="AM163" s="76">
        <v>6.5000000000000002E-2</v>
      </c>
    </row>
    <row r="164" spans="1:39" x14ac:dyDescent="0.25">
      <c r="A164" s="91"/>
      <c r="B164" s="95">
        <v>0.70833333333333304</v>
      </c>
      <c r="C164" s="76">
        <v>5.3999999999999999E-2</v>
      </c>
      <c r="D164" s="76">
        <v>3.3000000000000002E-2</v>
      </c>
      <c r="E164" s="76">
        <v>6.0999999999999999E-2</v>
      </c>
      <c r="F164" s="76">
        <v>6.5000000000000002E-2</v>
      </c>
      <c r="G164" s="76">
        <v>5.5E-2</v>
      </c>
      <c r="H164" s="76">
        <v>5.7000000000000002E-2</v>
      </c>
      <c r="I164" s="76">
        <v>5.6000000000000001E-2</v>
      </c>
      <c r="J164" s="76">
        <v>5.5E-2</v>
      </c>
      <c r="K164" s="76">
        <v>5.2999999999999999E-2</v>
      </c>
      <c r="L164" s="76">
        <v>5.6000000000000001E-2</v>
      </c>
      <c r="M164" s="76">
        <v>5.3999999999999999E-2</v>
      </c>
      <c r="N164" s="76">
        <v>5.8999999999999997E-2</v>
      </c>
      <c r="O164" s="76">
        <v>6.2E-2</v>
      </c>
      <c r="P164" s="76">
        <v>5.6000000000000001E-2</v>
      </c>
      <c r="Q164" s="76">
        <v>5.5E-2</v>
      </c>
      <c r="R164" s="76">
        <v>5.8000000000000003E-2</v>
      </c>
      <c r="S164" s="76">
        <v>5.7000000000000002E-2</v>
      </c>
      <c r="T164" s="76">
        <v>5.6000000000000001E-2</v>
      </c>
      <c r="U164" s="76">
        <v>5.8000000000000003E-2</v>
      </c>
      <c r="V164" s="76">
        <v>0.06</v>
      </c>
      <c r="W164" s="76">
        <v>5.6000000000000001E-2</v>
      </c>
      <c r="X164" s="76">
        <v>5.2999999999999999E-2</v>
      </c>
      <c r="Y164" s="76">
        <v>5.5E-2</v>
      </c>
      <c r="Z164" s="76">
        <v>5.7000000000000002E-2</v>
      </c>
      <c r="AA164" s="76">
        <v>5.7000000000000002E-2</v>
      </c>
      <c r="AB164" s="76">
        <v>5.5E-2</v>
      </c>
      <c r="AC164" s="76">
        <v>5.8999999999999997E-2</v>
      </c>
      <c r="AD164" s="76">
        <v>5.7000000000000002E-2</v>
      </c>
      <c r="AE164" s="76">
        <v>5.0999999999999997E-2</v>
      </c>
      <c r="AF164" s="76">
        <v>0.05</v>
      </c>
      <c r="AG164" s="76">
        <v>5.5E-2</v>
      </c>
      <c r="AH164" s="76"/>
      <c r="AI164" s="76">
        <v>1.7250000000000001</v>
      </c>
      <c r="AJ164" s="98">
        <v>5.5645161290322584E-2</v>
      </c>
      <c r="AK164" s="76"/>
      <c r="AL164" s="76">
        <v>3.3000000000000002E-2</v>
      </c>
      <c r="AM164" s="76">
        <v>6.5000000000000002E-2</v>
      </c>
    </row>
    <row r="165" spans="1:39" x14ac:dyDescent="0.25">
      <c r="A165" s="91"/>
      <c r="B165" s="95">
        <v>0.75</v>
      </c>
      <c r="C165" s="76">
        <v>5.3999999999999999E-2</v>
      </c>
      <c r="D165" s="76">
        <v>3.3000000000000002E-2</v>
      </c>
      <c r="E165" s="76">
        <v>6.0999999999999999E-2</v>
      </c>
      <c r="F165" s="76">
        <v>6.7000000000000004E-2</v>
      </c>
      <c r="G165" s="76">
        <v>5.3999999999999999E-2</v>
      </c>
      <c r="H165" s="76">
        <v>5.5E-2</v>
      </c>
      <c r="I165" s="76">
        <v>5.5E-2</v>
      </c>
      <c r="J165" s="76">
        <v>5.2999999999999999E-2</v>
      </c>
      <c r="K165" s="76">
        <v>5.5E-2</v>
      </c>
      <c r="L165" s="76">
        <v>5.3999999999999999E-2</v>
      </c>
      <c r="M165" s="76">
        <v>5.5E-2</v>
      </c>
      <c r="N165" s="76">
        <v>5.5E-2</v>
      </c>
      <c r="O165" s="76">
        <v>5.6000000000000001E-2</v>
      </c>
      <c r="P165" s="76">
        <v>5.6000000000000001E-2</v>
      </c>
      <c r="Q165" s="76">
        <v>5.3999999999999999E-2</v>
      </c>
      <c r="R165" s="76">
        <v>5.7000000000000002E-2</v>
      </c>
      <c r="S165" s="76">
        <v>5.5E-2</v>
      </c>
      <c r="T165" s="76">
        <v>5.6000000000000001E-2</v>
      </c>
      <c r="U165" s="76">
        <v>5.5E-2</v>
      </c>
      <c r="V165" s="76">
        <v>5.6000000000000001E-2</v>
      </c>
      <c r="W165" s="76">
        <v>5.5E-2</v>
      </c>
      <c r="X165" s="76">
        <v>5.1999999999999998E-2</v>
      </c>
      <c r="Y165" s="76">
        <v>5.7000000000000002E-2</v>
      </c>
      <c r="Z165" s="76">
        <v>5.3999999999999999E-2</v>
      </c>
      <c r="AA165" s="76">
        <v>5.3999999999999999E-2</v>
      </c>
      <c r="AB165" s="76">
        <v>5.2999999999999999E-2</v>
      </c>
      <c r="AC165" s="76">
        <v>5.5E-2</v>
      </c>
      <c r="AD165" s="76">
        <v>5.5E-2</v>
      </c>
      <c r="AE165" s="76">
        <v>5.0999999999999997E-2</v>
      </c>
      <c r="AF165" s="76">
        <v>4.9000000000000002E-2</v>
      </c>
      <c r="AG165" s="76">
        <v>5.1999999999999998E-2</v>
      </c>
      <c r="AH165" s="76"/>
      <c r="AI165" s="76">
        <v>1.6830000000000003</v>
      </c>
      <c r="AJ165" s="98">
        <v>5.4290322580645173E-2</v>
      </c>
      <c r="AK165" s="76"/>
      <c r="AL165" s="76">
        <v>3.3000000000000002E-2</v>
      </c>
      <c r="AM165" s="76">
        <v>6.7000000000000004E-2</v>
      </c>
    </row>
    <row r="166" spans="1:39" x14ac:dyDescent="0.25">
      <c r="A166" s="91"/>
      <c r="B166" s="95">
        <v>0.79166666666666696</v>
      </c>
      <c r="C166" s="76">
        <v>5.2999999999999999E-2</v>
      </c>
      <c r="D166" s="76">
        <v>3.2000000000000001E-2</v>
      </c>
      <c r="E166" s="76">
        <v>5.8999999999999997E-2</v>
      </c>
      <c r="F166" s="76">
        <v>6.6000000000000003E-2</v>
      </c>
      <c r="G166" s="76">
        <v>5.3999999999999999E-2</v>
      </c>
      <c r="H166" s="76">
        <v>5.6000000000000001E-2</v>
      </c>
      <c r="I166" s="76">
        <v>5.3999999999999999E-2</v>
      </c>
      <c r="J166" s="76">
        <v>5.1999999999999998E-2</v>
      </c>
      <c r="K166" s="76">
        <v>5.6000000000000001E-2</v>
      </c>
      <c r="L166" s="76">
        <v>5.2999999999999999E-2</v>
      </c>
      <c r="M166" s="76">
        <v>0.05</v>
      </c>
      <c r="N166" s="76">
        <v>5.5E-2</v>
      </c>
      <c r="O166" s="76">
        <v>5.5E-2</v>
      </c>
      <c r="P166" s="76">
        <v>5.5E-2</v>
      </c>
      <c r="Q166" s="76">
        <v>5.7000000000000002E-2</v>
      </c>
      <c r="R166" s="76">
        <v>5.8000000000000003E-2</v>
      </c>
      <c r="S166" s="76">
        <v>5.5E-2</v>
      </c>
      <c r="T166" s="76">
        <v>5.6000000000000001E-2</v>
      </c>
      <c r="U166" s="76">
        <v>5.5E-2</v>
      </c>
      <c r="V166" s="76">
        <v>5.5E-2</v>
      </c>
      <c r="W166" s="76">
        <v>5.3999999999999999E-2</v>
      </c>
      <c r="X166" s="76">
        <v>5.2999999999999999E-2</v>
      </c>
      <c r="Y166" s="76">
        <v>5.5E-2</v>
      </c>
      <c r="Z166" s="76">
        <v>5.3999999999999999E-2</v>
      </c>
      <c r="AA166" s="76">
        <v>5.1999999999999998E-2</v>
      </c>
      <c r="AB166" s="76">
        <v>5.5E-2</v>
      </c>
      <c r="AC166" s="76">
        <v>5.5E-2</v>
      </c>
      <c r="AD166" s="76">
        <v>5.5E-2</v>
      </c>
      <c r="AE166" s="76">
        <v>5.0999999999999997E-2</v>
      </c>
      <c r="AF166" s="76">
        <v>4.9000000000000002E-2</v>
      </c>
      <c r="AG166" s="76">
        <v>5.1999999999999998E-2</v>
      </c>
      <c r="AH166" s="76"/>
      <c r="AI166" s="76">
        <v>1.671</v>
      </c>
      <c r="AJ166" s="98">
        <v>5.3903225806451613E-2</v>
      </c>
      <c r="AK166" s="76"/>
      <c r="AL166" s="76">
        <v>3.2000000000000001E-2</v>
      </c>
      <c r="AM166" s="76">
        <v>6.6000000000000003E-2</v>
      </c>
    </row>
    <row r="167" spans="1:39" x14ac:dyDescent="0.25">
      <c r="A167" s="91"/>
      <c r="B167" s="95">
        <v>0.83333333333333304</v>
      </c>
      <c r="C167" s="76">
        <v>5.3999999999999999E-2</v>
      </c>
      <c r="D167" s="76">
        <v>2.7E-2</v>
      </c>
      <c r="E167" s="76">
        <v>5.6000000000000001E-2</v>
      </c>
      <c r="F167" s="76">
        <v>6.5000000000000002E-2</v>
      </c>
      <c r="G167" s="76">
        <v>5.0999999999999997E-2</v>
      </c>
      <c r="H167" s="76">
        <v>5.2999999999999999E-2</v>
      </c>
      <c r="I167" s="76">
        <v>5.2999999999999999E-2</v>
      </c>
      <c r="J167" s="76">
        <v>5.0999999999999997E-2</v>
      </c>
      <c r="K167" s="76">
        <v>0.05</v>
      </c>
      <c r="L167" s="76">
        <v>5.0999999999999997E-2</v>
      </c>
      <c r="M167" s="76">
        <v>4.9000000000000002E-2</v>
      </c>
      <c r="N167" s="76">
        <v>5.1999999999999998E-2</v>
      </c>
      <c r="O167" s="76">
        <v>5.3999999999999999E-2</v>
      </c>
      <c r="P167" s="76">
        <v>5.0999999999999997E-2</v>
      </c>
      <c r="Q167" s="76">
        <v>5.5E-2</v>
      </c>
      <c r="R167" s="76">
        <v>5.8999999999999997E-2</v>
      </c>
      <c r="S167" s="76">
        <v>5.0999999999999997E-2</v>
      </c>
      <c r="T167" s="76">
        <v>5.1999999999999998E-2</v>
      </c>
      <c r="U167" s="76">
        <v>5.5E-2</v>
      </c>
      <c r="V167" s="76">
        <v>5.5E-2</v>
      </c>
      <c r="W167" s="76">
        <v>5.1999999999999998E-2</v>
      </c>
      <c r="X167" s="76">
        <v>5.1999999999999998E-2</v>
      </c>
      <c r="Y167" s="76">
        <v>5.3999999999999999E-2</v>
      </c>
      <c r="Z167" s="76">
        <v>5.2999999999999999E-2</v>
      </c>
      <c r="AA167" s="76">
        <v>0.14799999999999999</v>
      </c>
      <c r="AB167" s="76">
        <v>0.24199999999999999</v>
      </c>
      <c r="AC167" s="76">
        <v>0.33800000000000002</v>
      </c>
      <c r="AD167" s="76">
        <v>0.52700000000000002</v>
      </c>
      <c r="AE167" s="76">
        <v>0.61699999999999999</v>
      </c>
      <c r="AF167" s="76">
        <v>0.71399999999999997</v>
      </c>
      <c r="AG167" s="76">
        <v>0.9</v>
      </c>
      <c r="AH167" s="76"/>
      <c r="AI167" s="76">
        <v>4.7410000000000005</v>
      </c>
      <c r="AJ167" s="98">
        <v>0.15293548387096775</v>
      </c>
      <c r="AK167" s="76"/>
      <c r="AL167" s="76">
        <v>2.7E-2</v>
      </c>
      <c r="AM167" s="76">
        <v>0.9</v>
      </c>
    </row>
    <row r="168" spans="1:39" x14ac:dyDescent="0.25">
      <c r="A168" s="91"/>
      <c r="B168" s="95">
        <v>0.875</v>
      </c>
      <c r="C168" s="76">
        <v>4.0209999999999999</v>
      </c>
      <c r="D168" s="76">
        <v>5.4509999999999996</v>
      </c>
      <c r="E168" s="76">
        <v>4.0289999999999999</v>
      </c>
      <c r="F168" s="76">
        <v>0.69599999999999995</v>
      </c>
      <c r="G168" s="76">
        <v>4.1150000000000002</v>
      </c>
      <c r="H168" s="76">
        <v>4.2119999999999997</v>
      </c>
      <c r="I168" s="76">
        <v>4.2089999999999996</v>
      </c>
      <c r="J168" s="76">
        <v>4.3040000000000003</v>
      </c>
      <c r="K168" s="76">
        <v>4.306</v>
      </c>
      <c r="L168" s="76">
        <v>4.4039999999999999</v>
      </c>
      <c r="M168" s="76">
        <v>4.4930000000000003</v>
      </c>
      <c r="N168" s="76">
        <v>4.4909999999999997</v>
      </c>
      <c r="O168" s="76">
        <v>4.593</v>
      </c>
      <c r="P168" s="76">
        <v>4.6829999999999998</v>
      </c>
      <c r="Q168" s="76">
        <v>4.7779999999999996</v>
      </c>
      <c r="R168" s="76">
        <v>4.8739999999999997</v>
      </c>
      <c r="S168" s="76">
        <v>4.9880000000000004</v>
      </c>
      <c r="T168" s="76">
        <v>5.1040000000000001</v>
      </c>
      <c r="U168" s="76">
        <v>5.2649999999999997</v>
      </c>
      <c r="V168" s="76">
        <v>5.3940000000000001</v>
      </c>
      <c r="W168" s="76">
        <v>5.5119999999999996</v>
      </c>
      <c r="X168" s="76">
        <v>5.6369999999999996</v>
      </c>
      <c r="Y168" s="76">
        <v>5.7670000000000003</v>
      </c>
      <c r="Z168" s="76">
        <v>6.0179999999999998</v>
      </c>
      <c r="AA168" s="76">
        <v>6.0510000000000002</v>
      </c>
      <c r="AB168" s="76">
        <v>6.1159999999999997</v>
      </c>
      <c r="AC168" s="76">
        <v>6.1420000000000003</v>
      </c>
      <c r="AD168" s="76">
        <v>6.1429999999999998</v>
      </c>
      <c r="AE168" s="76">
        <v>6.2409999999999997</v>
      </c>
      <c r="AF168" s="76">
        <v>6.28</v>
      </c>
      <c r="AG168" s="76">
        <v>6.3390000000000004</v>
      </c>
      <c r="AH168" s="76"/>
      <c r="AI168" s="76">
        <v>154.65599999999998</v>
      </c>
      <c r="AJ168" s="98">
        <v>4.9889032258064505</v>
      </c>
      <c r="AK168" s="76"/>
      <c r="AL168" s="76">
        <v>0.69599999999999995</v>
      </c>
      <c r="AM168" s="76">
        <v>6.3390000000000004</v>
      </c>
    </row>
    <row r="169" spans="1:39" x14ac:dyDescent="0.25">
      <c r="A169" s="91"/>
      <c r="B169" s="95">
        <v>0.91666666666666696</v>
      </c>
      <c r="C169" s="76">
        <v>7.2759999999999998</v>
      </c>
      <c r="D169" s="76">
        <v>7.7839999999999998</v>
      </c>
      <c r="E169" s="76">
        <v>7.2910000000000004</v>
      </c>
      <c r="F169" s="76">
        <v>5.9489999999999998</v>
      </c>
      <c r="G169" s="76">
        <v>7.3140000000000001</v>
      </c>
      <c r="H169" s="76">
        <v>7.359</v>
      </c>
      <c r="I169" s="76">
        <v>7.3940000000000001</v>
      </c>
      <c r="J169" s="76">
        <v>7.391</v>
      </c>
      <c r="K169" s="76">
        <v>7.4370000000000003</v>
      </c>
      <c r="L169" s="76">
        <v>7.4240000000000004</v>
      </c>
      <c r="M169" s="76">
        <v>7.492</v>
      </c>
      <c r="N169" s="76">
        <v>7.4210000000000003</v>
      </c>
      <c r="O169" s="76">
        <v>7.53</v>
      </c>
      <c r="P169" s="76">
        <v>7.5019999999999998</v>
      </c>
      <c r="Q169" s="76">
        <v>7.5970000000000004</v>
      </c>
      <c r="R169" s="76">
        <v>7.5960000000000001</v>
      </c>
      <c r="S169" s="76">
        <v>7.6310000000000002</v>
      </c>
      <c r="T169" s="76">
        <v>7.6360000000000001</v>
      </c>
      <c r="U169" s="76">
        <v>7.6509999999999998</v>
      </c>
      <c r="V169" s="76">
        <v>7.6639999999999997</v>
      </c>
      <c r="W169" s="76">
        <v>7.6639999999999997</v>
      </c>
      <c r="X169" s="76">
        <v>7.641</v>
      </c>
      <c r="Y169" s="76">
        <v>7.6449999999999996</v>
      </c>
      <c r="Z169" s="76">
        <v>7.649</v>
      </c>
      <c r="AA169" s="76">
        <v>7.6559999999999997</v>
      </c>
      <c r="AB169" s="76">
        <v>7.66</v>
      </c>
      <c r="AC169" s="76">
        <v>7.657</v>
      </c>
      <c r="AD169" s="76">
        <v>7.6609999999999996</v>
      </c>
      <c r="AE169" s="76">
        <v>7.6509999999999998</v>
      </c>
      <c r="AF169" s="76">
        <v>7.6639999999999997</v>
      </c>
      <c r="AG169" s="76">
        <v>7.65</v>
      </c>
      <c r="AH169" s="76"/>
      <c r="AI169" s="76">
        <v>232.53700000000001</v>
      </c>
      <c r="AJ169" s="98">
        <v>7.5011935483870973</v>
      </c>
      <c r="AK169" s="76"/>
      <c r="AL169" s="76">
        <v>5.9489999999999998</v>
      </c>
      <c r="AM169" s="76">
        <v>7.7839999999999998</v>
      </c>
    </row>
    <row r="170" spans="1:39" x14ac:dyDescent="0.25">
      <c r="A170" s="91"/>
      <c r="B170" s="95">
        <v>0.95833333333333304</v>
      </c>
      <c r="C170" s="76">
        <v>7.66</v>
      </c>
      <c r="D170" s="76">
        <v>7.7839999999999998</v>
      </c>
      <c r="E170" s="76">
        <v>7.6260000000000003</v>
      </c>
      <c r="F170" s="76">
        <v>7.4359999999999999</v>
      </c>
      <c r="G170" s="76">
        <v>7.665</v>
      </c>
      <c r="H170" s="76">
        <v>7.6710000000000003</v>
      </c>
      <c r="I170" s="76">
        <v>7.6639999999999997</v>
      </c>
      <c r="J170" s="76">
        <v>7.657</v>
      </c>
      <c r="K170" s="76">
        <v>7.665</v>
      </c>
      <c r="L170" s="76">
        <v>7.6680000000000001</v>
      </c>
      <c r="M170" s="76">
        <v>7.6689999999999996</v>
      </c>
      <c r="N170" s="76">
        <v>7.5750000000000002</v>
      </c>
      <c r="O170" s="76">
        <v>7.6609999999999996</v>
      </c>
      <c r="P170" s="76">
        <v>7.6440000000000001</v>
      </c>
      <c r="Q170" s="76">
        <v>7.6529999999999996</v>
      </c>
      <c r="R170" s="76">
        <v>7.673</v>
      </c>
      <c r="S170" s="76">
        <v>7.6520000000000001</v>
      </c>
      <c r="T170" s="76">
        <v>7.6369999999999996</v>
      </c>
      <c r="U170" s="76">
        <v>7.6269999999999998</v>
      </c>
      <c r="V170" s="76">
        <v>7.625</v>
      </c>
      <c r="W170" s="76">
        <v>7.6479999999999997</v>
      </c>
      <c r="X170" s="76">
        <v>7.6470000000000002</v>
      </c>
      <c r="Y170" s="76">
        <v>7.657</v>
      </c>
      <c r="Z170" s="76">
        <v>7.6589999999999998</v>
      </c>
      <c r="AA170" s="76">
        <v>7.6630000000000003</v>
      </c>
      <c r="AB170" s="76">
        <v>7.6589999999999998</v>
      </c>
      <c r="AC170" s="76">
        <v>7.6529999999999996</v>
      </c>
      <c r="AD170" s="76">
        <v>7.6470000000000002</v>
      </c>
      <c r="AE170" s="76">
        <v>7.6520000000000001</v>
      </c>
      <c r="AF170" s="76">
        <v>7.6280000000000001</v>
      </c>
      <c r="AG170" s="76">
        <v>7.6379999999999999</v>
      </c>
      <c r="AH170" s="76"/>
      <c r="AI170" s="76">
        <v>237.06300000000002</v>
      </c>
      <c r="AJ170" s="98">
        <v>7.6471935483870972</v>
      </c>
      <c r="AK170" s="76"/>
      <c r="AL170" s="76">
        <v>7.4359999999999999</v>
      </c>
      <c r="AM170" s="76">
        <v>7.7839999999999998</v>
      </c>
    </row>
    <row r="171" spans="1:39" x14ac:dyDescent="0.25">
      <c r="A171" s="94" t="s">
        <v>98</v>
      </c>
      <c r="B171" s="95">
        <v>0</v>
      </c>
      <c r="C171" s="90">
        <v>6.556</v>
      </c>
      <c r="D171" s="90">
        <v>6.5549999999999997</v>
      </c>
      <c r="E171" s="90">
        <v>6.5579999999999998</v>
      </c>
      <c r="F171" s="90">
        <v>6.5620000000000003</v>
      </c>
      <c r="G171" s="90">
        <v>6.5590000000000002</v>
      </c>
      <c r="H171" s="90">
        <v>6.5430000000000001</v>
      </c>
      <c r="I171" s="90">
        <v>6.5389999999999997</v>
      </c>
      <c r="J171" s="90">
        <v>6.54</v>
      </c>
      <c r="K171" s="90">
        <v>6.56</v>
      </c>
      <c r="L171" s="90">
        <v>6.5629999999999997</v>
      </c>
      <c r="M171" s="90">
        <v>6.5650000000000004</v>
      </c>
      <c r="N171" s="90">
        <v>6.5540000000000003</v>
      </c>
      <c r="O171" s="90">
        <v>6.516</v>
      </c>
      <c r="P171" s="90">
        <v>6.5339999999999998</v>
      </c>
      <c r="Q171" s="90">
        <v>6.5490000000000004</v>
      </c>
      <c r="R171" s="90">
        <v>6.5650000000000004</v>
      </c>
      <c r="S171" s="90">
        <v>6.5389999999999997</v>
      </c>
      <c r="T171" s="90">
        <v>6.5510000000000002</v>
      </c>
      <c r="U171" s="90">
        <v>6.5510000000000002</v>
      </c>
      <c r="V171" s="90">
        <v>6.5570000000000004</v>
      </c>
      <c r="W171" s="90">
        <v>6.5460000000000003</v>
      </c>
      <c r="X171" s="90">
        <v>6.56</v>
      </c>
      <c r="Y171" s="90">
        <v>6.5350000000000001</v>
      </c>
      <c r="Z171" s="90">
        <v>6.5629999999999997</v>
      </c>
      <c r="AA171" s="90">
        <v>6.5339999999999998</v>
      </c>
      <c r="AB171" s="90">
        <v>6.5510000000000002</v>
      </c>
      <c r="AC171" s="90">
        <v>6.5350000000000001</v>
      </c>
      <c r="AD171" s="90">
        <v>6.5469999999999997</v>
      </c>
      <c r="AE171" s="90">
        <v>6.5350000000000001</v>
      </c>
      <c r="AF171" s="90">
        <v>6.5389999999999997</v>
      </c>
      <c r="AG171" s="90">
        <v>6.5540000000000003</v>
      </c>
      <c r="AH171" s="90"/>
      <c r="AI171" s="90">
        <v>203.01499999999996</v>
      </c>
      <c r="AJ171" s="97">
        <v>6.5488709677419346</v>
      </c>
      <c r="AK171" s="90"/>
      <c r="AL171" s="90">
        <v>6.516</v>
      </c>
      <c r="AM171" s="90">
        <v>6.5650000000000004</v>
      </c>
    </row>
    <row r="172" spans="1:39" x14ac:dyDescent="0.25">
      <c r="A172" s="91"/>
      <c r="B172" s="95">
        <v>4.1666666666666664E-2</v>
      </c>
      <c r="C172" s="76">
        <v>6.5659999999999998</v>
      </c>
      <c r="D172" s="76">
        <v>6.5609999999999999</v>
      </c>
      <c r="E172" s="76">
        <v>6.5579999999999998</v>
      </c>
      <c r="F172" s="76">
        <v>6.569</v>
      </c>
      <c r="G172" s="76">
        <v>6.5650000000000004</v>
      </c>
      <c r="H172" s="76">
        <v>6.55</v>
      </c>
      <c r="I172" s="76">
        <v>6.5439999999999996</v>
      </c>
      <c r="J172" s="76">
        <v>6.5439999999999996</v>
      </c>
      <c r="K172" s="76">
        <v>6.5490000000000004</v>
      </c>
      <c r="L172" s="76">
        <v>6.57</v>
      </c>
      <c r="M172" s="76">
        <v>6.5510000000000002</v>
      </c>
      <c r="N172" s="76">
        <v>6.5590000000000002</v>
      </c>
      <c r="O172" s="76">
        <v>6.5229999999999997</v>
      </c>
      <c r="P172" s="76">
        <v>6.5350000000000001</v>
      </c>
      <c r="Q172" s="76">
        <v>6.5529999999999999</v>
      </c>
      <c r="R172" s="76">
        <v>6.53</v>
      </c>
      <c r="S172" s="76">
        <v>6.5389999999999997</v>
      </c>
      <c r="T172" s="76">
        <v>6.54</v>
      </c>
      <c r="U172" s="76">
        <v>6.55</v>
      </c>
      <c r="V172" s="76">
        <v>6.5540000000000003</v>
      </c>
      <c r="W172" s="76">
        <v>6.5540000000000003</v>
      </c>
      <c r="X172" s="76">
        <v>6.5650000000000004</v>
      </c>
      <c r="Y172" s="76">
        <v>6.5490000000000004</v>
      </c>
      <c r="Z172" s="76">
        <v>6.556</v>
      </c>
      <c r="AA172" s="76">
        <v>6.5339999999999998</v>
      </c>
      <c r="AB172" s="76">
        <v>6.55</v>
      </c>
      <c r="AC172" s="76">
        <v>6.5389999999999997</v>
      </c>
      <c r="AD172" s="76">
        <v>6.5430000000000001</v>
      </c>
      <c r="AE172" s="76">
        <v>6.5389999999999997</v>
      </c>
      <c r="AF172" s="76">
        <v>6.55</v>
      </c>
      <c r="AG172" s="76">
        <v>6.55</v>
      </c>
      <c r="AH172" s="76"/>
      <c r="AI172" s="76">
        <v>203.03900000000002</v>
      </c>
      <c r="AJ172" s="98">
        <v>6.5496451612903233</v>
      </c>
      <c r="AK172" s="76"/>
      <c r="AL172" s="76">
        <v>6.5229999999999997</v>
      </c>
      <c r="AM172" s="76">
        <v>6.57</v>
      </c>
    </row>
    <row r="173" spans="1:39" x14ac:dyDescent="0.25">
      <c r="A173" s="91"/>
      <c r="B173" s="95">
        <v>8.3333333333333329E-2</v>
      </c>
      <c r="C173" s="76">
        <v>6.5750000000000002</v>
      </c>
      <c r="D173" s="76">
        <v>6.57</v>
      </c>
      <c r="E173" s="76">
        <v>6.5709999999999997</v>
      </c>
      <c r="F173" s="76">
        <v>6.5519999999999996</v>
      </c>
      <c r="G173" s="76">
        <v>6.5739999999999998</v>
      </c>
      <c r="H173" s="76">
        <v>6.5609999999999999</v>
      </c>
      <c r="I173" s="76">
        <v>6.5540000000000003</v>
      </c>
      <c r="J173" s="76">
        <v>6.5549999999999997</v>
      </c>
      <c r="K173" s="76">
        <v>6.5579999999999998</v>
      </c>
      <c r="L173" s="76">
        <v>6.5469999999999997</v>
      </c>
      <c r="M173" s="76">
        <v>6.56</v>
      </c>
      <c r="N173" s="76">
        <v>6.5679999999999996</v>
      </c>
      <c r="O173" s="76">
        <v>6.524</v>
      </c>
      <c r="P173" s="76">
        <v>6.5439999999999996</v>
      </c>
      <c r="Q173" s="76">
        <v>6.5519999999999996</v>
      </c>
      <c r="R173" s="76">
        <v>6.5119999999999996</v>
      </c>
      <c r="S173" s="76">
        <v>6.5490000000000004</v>
      </c>
      <c r="T173" s="76">
        <v>6.5449999999999999</v>
      </c>
      <c r="U173" s="76">
        <v>6.5670000000000002</v>
      </c>
      <c r="V173" s="76">
        <v>6.5650000000000004</v>
      </c>
      <c r="W173" s="76">
        <v>6.5709999999999997</v>
      </c>
      <c r="X173" s="76">
        <v>6.5759999999999996</v>
      </c>
      <c r="Y173" s="76">
        <v>6.5469999999999997</v>
      </c>
      <c r="Z173" s="76">
        <v>6.5590000000000002</v>
      </c>
      <c r="AA173" s="76">
        <v>6.5309999999999997</v>
      </c>
      <c r="AB173" s="76">
        <v>6.5670000000000002</v>
      </c>
      <c r="AC173" s="76">
        <v>6.5460000000000003</v>
      </c>
      <c r="AD173" s="76">
        <v>6.5579999999999998</v>
      </c>
      <c r="AE173" s="76">
        <v>6.5460000000000003</v>
      </c>
      <c r="AF173" s="76">
        <v>6.5519999999999996</v>
      </c>
      <c r="AG173" s="76">
        <v>6.5469999999999997</v>
      </c>
      <c r="AH173" s="76"/>
      <c r="AI173" s="76">
        <v>203.20299999999997</v>
      </c>
      <c r="AJ173" s="98">
        <v>6.5549354838709668</v>
      </c>
      <c r="AK173" s="76"/>
      <c r="AL173" s="76">
        <v>6.5119999999999996</v>
      </c>
      <c r="AM173" s="76">
        <v>6.5759999999999996</v>
      </c>
    </row>
    <row r="174" spans="1:39" x14ac:dyDescent="0.25">
      <c r="A174" s="91"/>
      <c r="B174" s="95">
        <v>0.125</v>
      </c>
      <c r="C174" s="76">
        <v>6.5510000000000002</v>
      </c>
      <c r="D174" s="76">
        <v>6.5780000000000003</v>
      </c>
      <c r="E174" s="76">
        <v>6.5739999999999998</v>
      </c>
      <c r="F174" s="76">
        <v>6.5650000000000004</v>
      </c>
      <c r="G174" s="76">
        <v>6.5739999999999998</v>
      </c>
      <c r="H174" s="76">
        <v>6.548</v>
      </c>
      <c r="I174" s="76">
        <v>6.5590000000000002</v>
      </c>
      <c r="J174" s="76">
        <v>6.5609999999999999</v>
      </c>
      <c r="K174" s="76">
        <v>6.57</v>
      </c>
      <c r="L174" s="76">
        <v>6.556</v>
      </c>
      <c r="M174" s="76">
        <v>6.5730000000000004</v>
      </c>
      <c r="N174" s="76">
        <v>6.56</v>
      </c>
      <c r="O174" s="76">
        <v>6.5279999999999996</v>
      </c>
      <c r="P174" s="76">
        <v>6.5510000000000002</v>
      </c>
      <c r="Q174" s="76">
        <v>6.5519999999999996</v>
      </c>
      <c r="R174" s="76">
        <v>6.5270000000000001</v>
      </c>
      <c r="S174" s="76">
        <v>6.5510000000000002</v>
      </c>
      <c r="T174" s="76">
        <v>6.5460000000000003</v>
      </c>
      <c r="U174" s="76">
        <v>6.5659999999999998</v>
      </c>
      <c r="V174" s="76">
        <v>6.5640000000000001</v>
      </c>
      <c r="W174" s="76">
        <v>6.57</v>
      </c>
      <c r="X174" s="76">
        <v>6.5759999999999996</v>
      </c>
      <c r="Y174" s="76">
        <v>6.5519999999999996</v>
      </c>
      <c r="Z174" s="76">
        <v>6.5609999999999999</v>
      </c>
      <c r="AA174" s="76">
        <v>6.524</v>
      </c>
      <c r="AB174" s="76">
        <v>6.5650000000000004</v>
      </c>
      <c r="AC174" s="76">
        <v>6.5540000000000003</v>
      </c>
      <c r="AD174" s="76">
        <v>6.5590000000000002</v>
      </c>
      <c r="AE174" s="76">
        <v>6.5540000000000003</v>
      </c>
      <c r="AF174" s="76">
        <v>6.5469999999999997</v>
      </c>
      <c r="AG174" s="76">
        <v>6.5519999999999996</v>
      </c>
      <c r="AH174" s="76"/>
      <c r="AI174" s="76">
        <v>203.268</v>
      </c>
      <c r="AJ174" s="98">
        <v>6.557032258064516</v>
      </c>
      <c r="AK174" s="76"/>
      <c r="AL174" s="76">
        <v>6.524</v>
      </c>
      <c r="AM174" s="76">
        <v>6.5780000000000003</v>
      </c>
    </row>
    <row r="175" spans="1:39" x14ac:dyDescent="0.25">
      <c r="A175" s="91"/>
      <c r="B175" s="95">
        <v>0.16666666666666699</v>
      </c>
      <c r="C175" s="76">
        <v>5.5069999999999997</v>
      </c>
      <c r="D175" s="76">
        <v>5.6879999999999997</v>
      </c>
      <c r="E175" s="76">
        <v>5.7720000000000002</v>
      </c>
      <c r="F175" s="76">
        <v>5.843</v>
      </c>
      <c r="G175" s="76">
        <v>5.9989999999999997</v>
      </c>
      <c r="H175" s="76">
        <v>6.0709999999999997</v>
      </c>
      <c r="I175" s="76">
        <v>6.149</v>
      </c>
      <c r="J175" s="76">
        <v>6.3170000000000002</v>
      </c>
      <c r="K175" s="76">
        <v>6.4029999999999996</v>
      </c>
      <c r="L175" s="76">
        <v>6.56</v>
      </c>
      <c r="M175" s="76">
        <v>6.5510000000000002</v>
      </c>
      <c r="N175" s="76">
        <v>6.5609999999999999</v>
      </c>
      <c r="O175" s="76">
        <v>6.5289999999999999</v>
      </c>
      <c r="P175" s="76">
        <v>6.5529999999999999</v>
      </c>
      <c r="Q175" s="76">
        <v>6.5540000000000003</v>
      </c>
      <c r="R175" s="76">
        <v>6.53</v>
      </c>
      <c r="S175" s="76">
        <v>6.5529999999999999</v>
      </c>
      <c r="T175" s="76">
        <v>6.5510000000000002</v>
      </c>
      <c r="U175" s="76">
        <v>6.5579999999999998</v>
      </c>
      <c r="V175" s="76">
        <v>6.5659999999999998</v>
      </c>
      <c r="W175" s="76">
        <v>6.5709999999999997</v>
      </c>
      <c r="X175" s="76">
        <v>6.5739999999999998</v>
      </c>
      <c r="Y175" s="76">
        <v>6.5529999999999999</v>
      </c>
      <c r="Z175" s="76">
        <v>6.5250000000000004</v>
      </c>
      <c r="AA175" s="76">
        <v>6.5350000000000001</v>
      </c>
      <c r="AB175" s="76">
        <v>6.5579999999999998</v>
      </c>
      <c r="AC175" s="76">
        <v>6.5590000000000002</v>
      </c>
      <c r="AD175" s="76">
        <v>6.5519999999999996</v>
      </c>
      <c r="AE175" s="76">
        <v>6.5590000000000002</v>
      </c>
      <c r="AF175" s="76">
        <v>6.5469999999999997</v>
      </c>
      <c r="AG175" s="76">
        <v>6.5519999999999996</v>
      </c>
      <c r="AH175" s="76"/>
      <c r="AI175" s="76">
        <v>197.89999999999998</v>
      </c>
      <c r="AJ175" s="98">
        <v>6.3838709677419345</v>
      </c>
      <c r="AK175" s="76"/>
      <c r="AL175" s="76">
        <v>5.5069999999999997</v>
      </c>
      <c r="AM175" s="76">
        <v>6.5739999999999998</v>
      </c>
    </row>
    <row r="176" spans="1:39" x14ac:dyDescent="0.25">
      <c r="A176" s="91"/>
      <c r="B176" s="95">
        <v>0.20833333333333301</v>
      </c>
      <c r="C176" s="76">
        <v>1.7150000000000001</v>
      </c>
      <c r="D176" s="76">
        <v>1.72</v>
      </c>
      <c r="E176" s="76">
        <v>1.738</v>
      </c>
      <c r="F176" s="76">
        <v>1.7270000000000001</v>
      </c>
      <c r="G176" s="76">
        <v>1.716</v>
      </c>
      <c r="H176" s="76">
        <v>1.718</v>
      </c>
      <c r="I176" s="76">
        <v>1.71</v>
      </c>
      <c r="J176" s="76">
        <v>1.7150000000000001</v>
      </c>
      <c r="K176" s="76">
        <v>1.7170000000000001</v>
      </c>
      <c r="L176" s="76">
        <v>1.7210000000000001</v>
      </c>
      <c r="M176" s="76">
        <v>1.794</v>
      </c>
      <c r="N176" s="76">
        <v>1.887</v>
      </c>
      <c r="O176" s="76">
        <v>2.0190000000000001</v>
      </c>
      <c r="P176" s="76">
        <v>2.113</v>
      </c>
      <c r="Q176" s="76">
        <v>2.278</v>
      </c>
      <c r="R176" s="76">
        <v>2.3319999999999999</v>
      </c>
      <c r="S176" s="76">
        <v>2.44</v>
      </c>
      <c r="T176" s="76">
        <v>2.5990000000000002</v>
      </c>
      <c r="U176" s="76">
        <v>2.6909999999999998</v>
      </c>
      <c r="V176" s="76">
        <v>2.847</v>
      </c>
      <c r="W176" s="76">
        <v>2.9340000000000002</v>
      </c>
      <c r="X176" s="76">
        <v>3.0249999999999999</v>
      </c>
      <c r="Y176" s="76">
        <v>3.1669999999999998</v>
      </c>
      <c r="Z176" s="76">
        <v>3.2149999999999999</v>
      </c>
      <c r="AA176" s="76">
        <v>3.391</v>
      </c>
      <c r="AB176" s="76">
        <v>3.4980000000000002</v>
      </c>
      <c r="AC176" s="76">
        <v>3.5779999999999998</v>
      </c>
      <c r="AD176" s="76">
        <v>2.9220000000000002</v>
      </c>
      <c r="AE176" s="76">
        <v>3.7429999999999999</v>
      </c>
      <c r="AF176" s="76">
        <v>3.9670000000000001</v>
      </c>
      <c r="AG176" s="76">
        <v>3.2469999999999999</v>
      </c>
      <c r="AH176" s="76"/>
      <c r="AI176" s="76">
        <v>76.884</v>
      </c>
      <c r="AJ176" s="98">
        <v>2.4801290322580645</v>
      </c>
      <c r="AK176" s="76"/>
      <c r="AL176" s="76">
        <v>1.71</v>
      </c>
      <c r="AM176" s="76">
        <v>3.9670000000000001</v>
      </c>
    </row>
    <row r="177" spans="1:39" x14ac:dyDescent="0.25">
      <c r="A177" s="91"/>
      <c r="B177" s="95">
        <v>0.25</v>
      </c>
      <c r="C177" s="76">
        <v>0.49199999999999999</v>
      </c>
      <c r="D177" s="76">
        <v>0.48699999999999999</v>
      </c>
      <c r="E177" s="76">
        <v>0.53900000000000003</v>
      </c>
      <c r="F177" s="76">
        <v>0.56000000000000005</v>
      </c>
      <c r="G177" s="76">
        <v>0.61299999999999999</v>
      </c>
      <c r="H177" s="76">
        <v>0.63100000000000001</v>
      </c>
      <c r="I177" s="76">
        <v>0.66200000000000003</v>
      </c>
      <c r="J177" s="76">
        <v>0.71899999999999997</v>
      </c>
      <c r="K177" s="76">
        <v>0.748</v>
      </c>
      <c r="L177" s="76">
        <v>0.80800000000000005</v>
      </c>
      <c r="M177" s="76">
        <v>0.82699999999999996</v>
      </c>
      <c r="N177" s="76">
        <v>0.89500000000000002</v>
      </c>
      <c r="O177" s="76">
        <v>0.90800000000000003</v>
      </c>
      <c r="P177" s="76">
        <v>0.93300000000000005</v>
      </c>
      <c r="Q177" s="76">
        <v>0.98399999999999999</v>
      </c>
      <c r="R177" s="76">
        <v>0.996</v>
      </c>
      <c r="S177" s="76">
        <v>1.0649999999999999</v>
      </c>
      <c r="T177" s="76">
        <v>1.095</v>
      </c>
      <c r="U177" s="76">
        <v>1.173</v>
      </c>
      <c r="V177" s="76">
        <v>1.1919999999999999</v>
      </c>
      <c r="W177" s="76">
        <v>1.214</v>
      </c>
      <c r="X177" s="76">
        <v>1.2769999999999999</v>
      </c>
      <c r="Y177" s="76">
        <v>1.294</v>
      </c>
      <c r="Z177" s="76">
        <v>1.3180000000000001</v>
      </c>
      <c r="AA177" s="76">
        <v>1.37</v>
      </c>
      <c r="AB177" s="76">
        <v>1.173</v>
      </c>
      <c r="AC177" s="76">
        <v>1.466</v>
      </c>
      <c r="AD177" s="76">
        <v>1.478</v>
      </c>
      <c r="AE177" s="76">
        <v>1.468</v>
      </c>
      <c r="AF177" s="76">
        <v>1.548</v>
      </c>
      <c r="AG177" s="76">
        <v>1.583</v>
      </c>
      <c r="AH177" s="76"/>
      <c r="AI177" s="76">
        <v>31.515999999999998</v>
      </c>
      <c r="AJ177" s="98">
        <v>1.0166451612903225</v>
      </c>
      <c r="AK177" s="76"/>
      <c r="AL177" s="76">
        <v>0.48699999999999999</v>
      </c>
      <c r="AM177" s="76">
        <v>1.583</v>
      </c>
    </row>
    <row r="178" spans="1:39" x14ac:dyDescent="0.25">
      <c r="A178" s="91"/>
      <c r="B178" s="95">
        <v>0.29166666666666702</v>
      </c>
      <c r="C178" s="76">
        <v>4.7E-2</v>
      </c>
      <c r="D178" s="76">
        <v>4.7E-2</v>
      </c>
      <c r="E178" s="76">
        <v>4.7E-2</v>
      </c>
      <c r="F178" s="76">
        <v>4.5999999999999999E-2</v>
      </c>
      <c r="G178" s="76">
        <v>3.7999999999999999E-2</v>
      </c>
      <c r="H178" s="76">
        <v>3.7999999999999999E-2</v>
      </c>
      <c r="I178" s="76">
        <v>4.7E-2</v>
      </c>
      <c r="J178" s="76">
        <v>4.8000000000000001E-2</v>
      </c>
      <c r="K178" s="76">
        <v>4.7E-2</v>
      </c>
      <c r="L178" s="76">
        <v>4.9000000000000002E-2</v>
      </c>
      <c r="M178" s="76">
        <v>4.8000000000000001E-2</v>
      </c>
      <c r="N178" s="76">
        <v>4.1000000000000002E-2</v>
      </c>
      <c r="O178" s="76">
        <v>3.9E-2</v>
      </c>
      <c r="P178" s="76">
        <v>4.5999999999999999E-2</v>
      </c>
      <c r="Q178" s="76">
        <v>4.8000000000000001E-2</v>
      </c>
      <c r="R178" s="76">
        <v>4.7E-2</v>
      </c>
      <c r="S178" s="76">
        <v>4.7E-2</v>
      </c>
      <c r="T178" s="76">
        <v>4.4999999999999998E-2</v>
      </c>
      <c r="U178" s="76">
        <v>3.9E-2</v>
      </c>
      <c r="V178" s="76">
        <v>3.6999999999999998E-2</v>
      </c>
      <c r="W178" s="76">
        <v>4.5999999999999999E-2</v>
      </c>
      <c r="X178" s="76">
        <v>4.5999999999999999E-2</v>
      </c>
      <c r="Y178" s="76">
        <v>4.5999999999999999E-2</v>
      </c>
      <c r="Z178" s="76">
        <v>4.5999999999999999E-2</v>
      </c>
      <c r="AA178" s="76">
        <v>4.4999999999999998E-2</v>
      </c>
      <c r="AB178" s="76">
        <v>3.9E-2</v>
      </c>
      <c r="AC178" s="76">
        <v>3.7999999999999999E-2</v>
      </c>
      <c r="AD178" s="76">
        <v>5.2999999999999999E-2</v>
      </c>
      <c r="AE178" s="76">
        <v>0.04</v>
      </c>
      <c r="AF178" s="76">
        <v>4.5999999999999999E-2</v>
      </c>
      <c r="AG178" s="76">
        <v>5.5E-2</v>
      </c>
      <c r="AH178" s="76"/>
      <c r="AI178" s="76">
        <v>1.3910000000000002</v>
      </c>
      <c r="AJ178" s="98">
        <v>4.487096774193549E-2</v>
      </c>
      <c r="AK178" s="76"/>
      <c r="AL178" s="76">
        <v>3.6999999999999998E-2</v>
      </c>
      <c r="AM178" s="76">
        <v>5.5E-2</v>
      </c>
    </row>
    <row r="179" spans="1:39" x14ac:dyDescent="0.25">
      <c r="A179" s="91"/>
      <c r="B179" s="95">
        <v>0.33333333333333298</v>
      </c>
      <c r="C179" s="76">
        <v>0.05</v>
      </c>
      <c r="D179" s="76">
        <v>4.8000000000000001E-2</v>
      </c>
      <c r="E179" s="76">
        <v>4.8000000000000001E-2</v>
      </c>
      <c r="F179" s="76">
        <v>4.8000000000000001E-2</v>
      </c>
      <c r="G179" s="76">
        <v>3.7999999999999999E-2</v>
      </c>
      <c r="H179" s="76">
        <v>3.9E-2</v>
      </c>
      <c r="I179" s="76">
        <v>4.8000000000000001E-2</v>
      </c>
      <c r="J179" s="76">
        <v>4.9000000000000002E-2</v>
      </c>
      <c r="K179" s="76">
        <v>4.9000000000000002E-2</v>
      </c>
      <c r="L179" s="76">
        <v>5.0999999999999997E-2</v>
      </c>
      <c r="M179" s="76">
        <v>4.9000000000000002E-2</v>
      </c>
      <c r="N179" s="76">
        <v>4.1000000000000002E-2</v>
      </c>
      <c r="O179" s="76">
        <v>3.9E-2</v>
      </c>
      <c r="P179" s="76">
        <v>4.8000000000000001E-2</v>
      </c>
      <c r="Q179" s="76">
        <v>0.05</v>
      </c>
      <c r="R179" s="76">
        <v>4.9000000000000002E-2</v>
      </c>
      <c r="S179" s="76">
        <v>4.8000000000000001E-2</v>
      </c>
      <c r="T179" s="76">
        <v>4.5999999999999999E-2</v>
      </c>
      <c r="U179" s="76">
        <v>4.2999999999999997E-2</v>
      </c>
      <c r="V179" s="76">
        <v>3.6999999999999998E-2</v>
      </c>
      <c r="W179" s="76">
        <v>4.8000000000000001E-2</v>
      </c>
      <c r="X179" s="76">
        <v>4.9000000000000002E-2</v>
      </c>
      <c r="Y179" s="76">
        <v>4.8000000000000001E-2</v>
      </c>
      <c r="Z179" s="76">
        <v>4.8000000000000001E-2</v>
      </c>
      <c r="AA179" s="76">
        <v>4.7E-2</v>
      </c>
      <c r="AB179" s="76">
        <v>4.2000000000000003E-2</v>
      </c>
      <c r="AC179" s="76">
        <v>3.7999999999999999E-2</v>
      </c>
      <c r="AD179" s="76">
        <v>4.8000000000000001E-2</v>
      </c>
      <c r="AE179" s="76">
        <v>0.04</v>
      </c>
      <c r="AF179" s="76">
        <v>4.8000000000000001E-2</v>
      </c>
      <c r="AG179" s="76">
        <v>4.9000000000000002E-2</v>
      </c>
      <c r="AH179" s="76"/>
      <c r="AI179" s="76">
        <v>1.4230000000000005</v>
      </c>
      <c r="AJ179" s="98">
        <v>4.5903225806451627E-2</v>
      </c>
      <c r="AK179" s="76"/>
      <c r="AL179" s="76">
        <v>3.6999999999999998E-2</v>
      </c>
      <c r="AM179" s="76">
        <v>5.0999999999999997E-2</v>
      </c>
    </row>
    <row r="180" spans="1:39" x14ac:dyDescent="0.25">
      <c r="A180" s="91"/>
      <c r="B180" s="95">
        <v>0.375</v>
      </c>
      <c r="C180" s="76">
        <v>0.05</v>
      </c>
      <c r="D180" s="76">
        <v>0.05</v>
      </c>
      <c r="E180" s="76">
        <v>5.0999999999999997E-2</v>
      </c>
      <c r="F180" s="76">
        <v>4.9000000000000002E-2</v>
      </c>
      <c r="G180" s="76">
        <v>3.9E-2</v>
      </c>
      <c r="H180" s="76">
        <v>3.7999999999999999E-2</v>
      </c>
      <c r="I180" s="76">
        <v>0.05</v>
      </c>
      <c r="J180" s="76">
        <v>5.1999999999999998E-2</v>
      </c>
      <c r="K180" s="76">
        <v>5.0999999999999997E-2</v>
      </c>
      <c r="L180" s="76">
        <v>5.0999999999999997E-2</v>
      </c>
      <c r="M180" s="76">
        <v>5.1999999999999998E-2</v>
      </c>
      <c r="N180" s="76">
        <v>4.2999999999999997E-2</v>
      </c>
      <c r="O180" s="76">
        <v>4.1000000000000002E-2</v>
      </c>
      <c r="P180" s="76">
        <v>4.9000000000000002E-2</v>
      </c>
      <c r="Q180" s="76">
        <v>0.05</v>
      </c>
      <c r="R180" s="76">
        <v>5.0999999999999997E-2</v>
      </c>
      <c r="S180" s="76">
        <v>0.05</v>
      </c>
      <c r="T180" s="76">
        <v>4.9000000000000002E-2</v>
      </c>
      <c r="U180" s="76">
        <v>4.7E-2</v>
      </c>
      <c r="V180" s="76">
        <v>3.7999999999999999E-2</v>
      </c>
      <c r="W180" s="76">
        <v>4.9000000000000002E-2</v>
      </c>
      <c r="X180" s="76">
        <v>4.9000000000000002E-2</v>
      </c>
      <c r="Y180" s="76">
        <v>0.05</v>
      </c>
      <c r="Z180" s="76">
        <v>4.9000000000000002E-2</v>
      </c>
      <c r="AA180" s="76">
        <v>4.8000000000000001E-2</v>
      </c>
      <c r="AB180" s="76">
        <v>4.5999999999999999E-2</v>
      </c>
      <c r="AC180" s="76">
        <v>3.7999999999999999E-2</v>
      </c>
      <c r="AD180" s="76">
        <v>4.9000000000000002E-2</v>
      </c>
      <c r="AE180" s="76">
        <v>4.1000000000000002E-2</v>
      </c>
      <c r="AF180" s="76">
        <v>0.05</v>
      </c>
      <c r="AG180" s="76">
        <v>4.9000000000000002E-2</v>
      </c>
      <c r="AH180" s="76"/>
      <c r="AI180" s="76">
        <v>1.4690000000000003</v>
      </c>
      <c r="AJ180" s="98">
        <v>4.738709677419356E-2</v>
      </c>
      <c r="AK180" s="76"/>
      <c r="AL180" s="76">
        <v>3.7999999999999999E-2</v>
      </c>
      <c r="AM180" s="76">
        <v>5.1999999999999998E-2</v>
      </c>
    </row>
    <row r="181" spans="1:39" x14ac:dyDescent="0.25">
      <c r="A181" s="91"/>
      <c r="B181" s="95">
        <v>0.41666666666666702</v>
      </c>
      <c r="C181" s="76">
        <v>5.5E-2</v>
      </c>
      <c r="D181" s="76">
        <v>5.2999999999999999E-2</v>
      </c>
      <c r="E181" s="76">
        <v>5.5E-2</v>
      </c>
      <c r="F181" s="76">
        <v>0.05</v>
      </c>
      <c r="G181" s="76">
        <v>4.5999999999999999E-2</v>
      </c>
      <c r="H181" s="76">
        <v>4.2000000000000003E-2</v>
      </c>
      <c r="I181" s="76">
        <v>5.6000000000000001E-2</v>
      </c>
      <c r="J181" s="76">
        <v>5.3999999999999999E-2</v>
      </c>
      <c r="K181" s="76">
        <v>5.3999999999999999E-2</v>
      </c>
      <c r="L181" s="76">
        <v>5.3999999999999999E-2</v>
      </c>
      <c r="M181" s="76">
        <v>5.1999999999999998E-2</v>
      </c>
      <c r="N181" s="76">
        <v>4.5999999999999999E-2</v>
      </c>
      <c r="O181" s="76">
        <v>4.3999999999999997E-2</v>
      </c>
      <c r="P181" s="76">
        <v>5.1999999999999998E-2</v>
      </c>
      <c r="Q181" s="76">
        <v>5.5E-2</v>
      </c>
      <c r="R181" s="76">
        <v>5.2999999999999999E-2</v>
      </c>
      <c r="S181" s="76">
        <v>0.05</v>
      </c>
      <c r="T181" s="76">
        <v>0.05</v>
      </c>
      <c r="U181" s="76">
        <v>0.05</v>
      </c>
      <c r="V181" s="76">
        <v>4.7E-2</v>
      </c>
      <c r="W181" s="76">
        <v>5.2999999999999999E-2</v>
      </c>
      <c r="X181" s="76">
        <v>0.05</v>
      </c>
      <c r="Y181" s="76">
        <v>5.0999999999999997E-2</v>
      </c>
      <c r="Z181" s="76">
        <v>5.2999999999999999E-2</v>
      </c>
      <c r="AA181" s="76">
        <v>5.2999999999999999E-2</v>
      </c>
      <c r="AB181" s="76">
        <v>4.9000000000000002E-2</v>
      </c>
      <c r="AC181" s="76">
        <v>4.2000000000000003E-2</v>
      </c>
      <c r="AD181" s="76">
        <v>5.5E-2</v>
      </c>
      <c r="AE181" s="76">
        <v>4.4999999999999998E-2</v>
      </c>
      <c r="AF181" s="76">
        <v>5.1999999999999998E-2</v>
      </c>
      <c r="AG181" s="76">
        <v>5.1999999999999998E-2</v>
      </c>
      <c r="AH181" s="76"/>
      <c r="AI181" s="76">
        <v>1.5730000000000002</v>
      </c>
      <c r="AJ181" s="98">
        <v>5.0741935483870973E-2</v>
      </c>
      <c r="AK181" s="76"/>
      <c r="AL181" s="76">
        <v>4.2000000000000003E-2</v>
      </c>
      <c r="AM181" s="76">
        <v>5.6000000000000001E-2</v>
      </c>
    </row>
    <row r="182" spans="1:39" x14ac:dyDescent="0.25">
      <c r="A182" s="91"/>
      <c r="B182" s="95">
        <v>0.45833333333333298</v>
      </c>
      <c r="C182" s="76">
        <v>5.6000000000000001E-2</v>
      </c>
      <c r="D182" s="76">
        <v>5.7000000000000002E-2</v>
      </c>
      <c r="E182" s="76">
        <v>5.5E-2</v>
      </c>
      <c r="F182" s="76">
        <v>5.5E-2</v>
      </c>
      <c r="G182" s="76">
        <v>4.7E-2</v>
      </c>
      <c r="H182" s="76">
        <v>4.5999999999999999E-2</v>
      </c>
      <c r="I182" s="76">
        <v>5.5E-2</v>
      </c>
      <c r="J182" s="76">
        <v>5.8000000000000003E-2</v>
      </c>
      <c r="K182" s="76">
        <v>5.7000000000000002E-2</v>
      </c>
      <c r="L182" s="76">
        <v>5.8999999999999997E-2</v>
      </c>
      <c r="M182" s="76">
        <v>5.2999999999999999E-2</v>
      </c>
      <c r="N182" s="76">
        <v>4.5999999999999999E-2</v>
      </c>
      <c r="O182" s="76">
        <v>5.2999999999999999E-2</v>
      </c>
      <c r="P182" s="76">
        <v>5.1999999999999998E-2</v>
      </c>
      <c r="Q182" s="76">
        <v>5.5E-2</v>
      </c>
      <c r="R182" s="76">
        <v>5.6000000000000001E-2</v>
      </c>
      <c r="S182" s="76">
        <v>5.0999999999999997E-2</v>
      </c>
      <c r="T182" s="76">
        <v>5.2999999999999999E-2</v>
      </c>
      <c r="U182" s="76">
        <v>5.6000000000000001E-2</v>
      </c>
      <c r="V182" s="76">
        <v>5.0999999999999997E-2</v>
      </c>
      <c r="W182" s="76">
        <v>5.2999999999999999E-2</v>
      </c>
      <c r="X182" s="76">
        <v>0.05</v>
      </c>
      <c r="Y182" s="76">
        <v>5.2999999999999999E-2</v>
      </c>
      <c r="Z182" s="76">
        <v>5.6000000000000001E-2</v>
      </c>
      <c r="AA182" s="76">
        <v>5.6000000000000001E-2</v>
      </c>
      <c r="AB182" s="76">
        <v>5.6000000000000001E-2</v>
      </c>
      <c r="AC182" s="76">
        <v>4.4999999999999998E-2</v>
      </c>
      <c r="AD182" s="76">
        <v>6.6000000000000003E-2</v>
      </c>
      <c r="AE182" s="76">
        <v>4.7E-2</v>
      </c>
      <c r="AF182" s="76">
        <v>5.1999999999999998E-2</v>
      </c>
      <c r="AG182" s="76">
        <v>5.3999999999999999E-2</v>
      </c>
      <c r="AH182" s="76"/>
      <c r="AI182" s="76">
        <v>1.6590000000000003</v>
      </c>
      <c r="AJ182" s="98">
        <v>5.3516129032258074E-2</v>
      </c>
      <c r="AK182" s="76"/>
      <c r="AL182" s="76">
        <v>4.4999999999999998E-2</v>
      </c>
      <c r="AM182" s="76">
        <v>6.6000000000000003E-2</v>
      </c>
    </row>
    <row r="183" spans="1:39" x14ac:dyDescent="0.25">
      <c r="A183" s="91"/>
      <c r="B183" s="95">
        <v>0.5</v>
      </c>
      <c r="C183" s="76">
        <v>5.7000000000000002E-2</v>
      </c>
      <c r="D183" s="76">
        <v>5.8000000000000003E-2</v>
      </c>
      <c r="E183" s="76">
        <v>5.7000000000000002E-2</v>
      </c>
      <c r="F183" s="76">
        <v>5.5E-2</v>
      </c>
      <c r="G183" s="76">
        <v>4.8000000000000001E-2</v>
      </c>
      <c r="H183" s="76">
        <v>4.7E-2</v>
      </c>
      <c r="I183" s="76">
        <v>5.7000000000000002E-2</v>
      </c>
      <c r="J183" s="76">
        <v>6.0999999999999999E-2</v>
      </c>
      <c r="K183" s="76">
        <v>5.6000000000000001E-2</v>
      </c>
      <c r="L183" s="76">
        <v>0.06</v>
      </c>
      <c r="M183" s="76">
        <v>5.5E-2</v>
      </c>
      <c r="N183" s="76">
        <v>4.8000000000000001E-2</v>
      </c>
      <c r="O183" s="76">
        <v>5.1999999999999998E-2</v>
      </c>
      <c r="P183" s="76">
        <v>5.1999999999999998E-2</v>
      </c>
      <c r="Q183" s="76">
        <v>5.1999999999999998E-2</v>
      </c>
      <c r="R183" s="76">
        <v>5.6000000000000001E-2</v>
      </c>
      <c r="S183" s="76">
        <v>5.1999999999999998E-2</v>
      </c>
      <c r="T183" s="76">
        <v>5.3999999999999999E-2</v>
      </c>
      <c r="U183" s="76">
        <v>5.1999999999999998E-2</v>
      </c>
      <c r="V183" s="76">
        <v>4.5999999999999999E-2</v>
      </c>
      <c r="W183" s="76">
        <v>5.3999999999999999E-2</v>
      </c>
      <c r="X183" s="76">
        <v>0.05</v>
      </c>
      <c r="Y183" s="76">
        <v>5.6000000000000001E-2</v>
      </c>
      <c r="Z183" s="76">
        <v>5.6000000000000001E-2</v>
      </c>
      <c r="AA183" s="76">
        <v>0.06</v>
      </c>
      <c r="AB183" s="76">
        <v>5.0999999999999997E-2</v>
      </c>
      <c r="AC183" s="76">
        <v>4.7E-2</v>
      </c>
      <c r="AD183" s="76">
        <v>5.6000000000000001E-2</v>
      </c>
      <c r="AE183" s="76">
        <v>4.9000000000000002E-2</v>
      </c>
      <c r="AF183" s="76">
        <v>5.0999999999999997E-2</v>
      </c>
      <c r="AG183" s="76">
        <v>5.2999999999999999E-2</v>
      </c>
      <c r="AH183" s="76"/>
      <c r="AI183" s="76">
        <v>1.6580000000000004</v>
      </c>
      <c r="AJ183" s="98">
        <v>5.3483870967741945E-2</v>
      </c>
      <c r="AK183" s="76"/>
      <c r="AL183" s="76">
        <v>4.5999999999999999E-2</v>
      </c>
      <c r="AM183" s="76">
        <v>6.0999999999999999E-2</v>
      </c>
    </row>
    <row r="184" spans="1:39" x14ac:dyDescent="0.25">
      <c r="A184" s="91"/>
      <c r="B184" s="95">
        <v>0.54166666666666696</v>
      </c>
      <c r="C184" s="76">
        <v>5.8000000000000003E-2</v>
      </c>
      <c r="D184" s="76">
        <v>0.06</v>
      </c>
      <c r="E184" s="76">
        <v>5.8999999999999997E-2</v>
      </c>
      <c r="F184" s="76">
        <v>5.5E-2</v>
      </c>
      <c r="G184" s="76">
        <v>4.5999999999999999E-2</v>
      </c>
      <c r="H184" s="76">
        <v>4.7E-2</v>
      </c>
      <c r="I184" s="76">
        <v>5.7000000000000002E-2</v>
      </c>
      <c r="J184" s="76">
        <v>0.06</v>
      </c>
      <c r="K184" s="76">
        <v>5.7000000000000002E-2</v>
      </c>
      <c r="L184" s="76">
        <v>5.8000000000000003E-2</v>
      </c>
      <c r="M184" s="76">
        <v>5.2999999999999999E-2</v>
      </c>
      <c r="N184" s="76">
        <v>0.05</v>
      </c>
      <c r="O184" s="76">
        <v>4.7E-2</v>
      </c>
      <c r="P184" s="76">
        <v>5.2999999999999999E-2</v>
      </c>
      <c r="Q184" s="76">
        <v>5.0999999999999997E-2</v>
      </c>
      <c r="R184" s="76">
        <v>0.06</v>
      </c>
      <c r="S184" s="76">
        <v>5.1999999999999998E-2</v>
      </c>
      <c r="T184" s="76">
        <v>5.3999999999999999E-2</v>
      </c>
      <c r="U184" s="76">
        <v>5.1999999999999998E-2</v>
      </c>
      <c r="V184" s="76">
        <v>4.3999999999999997E-2</v>
      </c>
      <c r="W184" s="76">
        <v>5.5E-2</v>
      </c>
      <c r="X184" s="76">
        <v>0.05</v>
      </c>
      <c r="Y184" s="76">
        <v>5.7000000000000002E-2</v>
      </c>
      <c r="Z184" s="76">
        <v>5.5E-2</v>
      </c>
      <c r="AA184" s="76">
        <v>0.06</v>
      </c>
      <c r="AB184" s="76">
        <v>5.0999999999999997E-2</v>
      </c>
      <c r="AC184" s="76">
        <v>4.5999999999999999E-2</v>
      </c>
      <c r="AD184" s="76">
        <v>5.8999999999999997E-2</v>
      </c>
      <c r="AE184" s="76">
        <v>4.8000000000000001E-2</v>
      </c>
      <c r="AF184" s="76">
        <v>5.0999999999999997E-2</v>
      </c>
      <c r="AG184" s="76">
        <v>5.3999999999999999E-2</v>
      </c>
      <c r="AH184" s="76"/>
      <c r="AI184" s="76">
        <v>1.6590000000000003</v>
      </c>
      <c r="AJ184" s="98">
        <v>5.3516129032258074E-2</v>
      </c>
      <c r="AK184" s="76"/>
      <c r="AL184" s="76">
        <v>4.3999999999999997E-2</v>
      </c>
      <c r="AM184" s="76">
        <v>0.06</v>
      </c>
    </row>
    <row r="185" spans="1:39" x14ac:dyDescent="0.25">
      <c r="A185" s="91"/>
      <c r="B185" s="95">
        <v>0.58333333333333304</v>
      </c>
      <c r="C185" s="76">
        <v>0.06</v>
      </c>
      <c r="D185" s="76">
        <v>5.5E-2</v>
      </c>
      <c r="E185" s="76">
        <v>5.8000000000000003E-2</v>
      </c>
      <c r="F185" s="76">
        <v>5.2999999999999999E-2</v>
      </c>
      <c r="G185" s="76">
        <v>4.5999999999999999E-2</v>
      </c>
      <c r="H185" s="76">
        <v>4.5999999999999999E-2</v>
      </c>
      <c r="I185" s="76">
        <v>5.2999999999999999E-2</v>
      </c>
      <c r="J185" s="76">
        <v>5.3999999999999999E-2</v>
      </c>
      <c r="K185" s="76">
        <v>5.5E-2</v>
      </c>
      <c r="L185" s="76">
        <v>5.3999999999999999E-2</v>
      </c>
      <c r="M185" s="76">
        <v>5.3999999999999999E-2</v>
      </c>
      <c r="N185" s="76">
        <v>4.7E-2</v>
      </c>
      <c r="O185" s="76">
        <v>4.8000000000000001E-2</v>
      </c>
      <c r="P185" s="76">
        <v>5.0999999999999997E-2</v>
      </c>
      <c r="Q185" s="76">
        <v>0.05</v>
      </c>
      <c r="R185" s="76">
        <v>5.1999999999999998E-2</v>
      </c>
      <c r="S185" s="76">
        <v>5.1999999999999998E-2</v>
      </c>
      <c r="T185" s="76">
        <v>5.2999999999999999E-2</v>
      </c>
      <c r="U185" s="76">
        <v>5.1999999999999998E-2</v>
      </c>
      <c r="V185" s="76">
        <v>4.5999999999999999E-2</v>
      </c>
      <c r="W185" s="76">
        <v>5.7000000000000002E-2</v>
      </c>
      <c r="X185" s="76">
        <v>4.9000000000000002E-2</v>
      </c>
      <c r="Y185" s="76">
        <v>5.8000000000000003E-2</v>
      </c>
      <c r="Z185" s="76">
        <v>5.5E-2</v>
      </c>
      <c r="AA185" s="76">
        <v>5.5E-2</v>
      </c>
      <c r="AB185" s="76">
        <v>5.1999999999999998E-2</v>
      </c>
      <c r="AC185" s="76">
        <v>4.8000000000000001E-2</v>
      </c>
      <c r="AD185" s="76">
        <v>5.2999999999999999E-2</v>
      </c>
      <c r="AE185" s="76">
        <v>0.05</v>
      </c>
      <c r="AF185" s="76">
        <v>0.05</v>
      </c>
      <c r="AG185" s="76">
        <v>5.0999999999999997E-2</v>
      </c>
      <c r="AH185" s="76"/>
      <c r="AI185" s="76">
        <v>1.6170000000000002</v>
      </c>
      <c r="AJ185" s="98">
        <v>5.2161290322580649E-2</v>
      </c>
      <c r="AK185" s="76"/>
      <c r="AL185" s="76">
        <v>4.5999999999999999E-2</v>
      </c>
      <c r="AM185" s="76">
        <v>0.06</v>
      </c>
    </row>
    <row r="186" spans="1:39" x14ac:dyDescent="0.25">
      <c r="A186" s="91"/>
      <c r="B186" s="95">
        <v>0.625</v>
      </c>
      <c r="C186" s="76">
        <v>5.3999999999999999E-2</v>
      </c>
      <c r="D186" s="76">
        <v>5.8000000000000003E-2</v>
      </c>
      <c r="E186" s="76">
        <v>5.5E-2</v>
      </c>
      <c r="F186" s="76">
        <v>5.0999999999999997E-2</v>
      </c>
      <c r="G186" s="76">
        <v>4.5999999999999999E-2</v>
      </c>
      <c r="H186" s="76">
        <v>4.5999999999999999E-2</v>
      </c>
      <c r="I186" s="76">
        <v>5.0999999999999997E-2</v>
      </c>
      <c r="J186" s="76">
        <v>5.0999999999999997E-2</v>
      </c>
      <c r="K186" s="76">
        <v>5.1999999999999998E-2</v>
      </c>
      <c r="L186" s="76">
        <v>5.6000000000000001E-2</v>
      </c>
      <c r="M186" s="76">
        <v>5.1999999999999998E-2</v>
      </c>
      <c r="N186" s="76">
        <v>4.7E-2</v>
      </c>
      <c r="O186" s="76">
        <v>0.05</v>
      </c>
      <c r="P186" s="76">
        <v>4.8000000000000001E-2</v>
      </c>
      <c r="Q186" s="76">
        <v>4.9000000000000002E-2</v>
      </c>
      <c r="R186" s="76">
        <v>4.9000000000000002E-2</v>
      </c>
      <c r="S186" s="76">
        <v>5.1999999999999998E-2</v>
      </c>
      <c r="T186" s="76">
        <v>5.0999999999999997E-2</v>
      </c>
      <c r="U186" s="76">
        <v>5.1999999999999998E-2</v>
      </c>
      <c r="V186" s="76">
        <v>4.7E-2</v>
      </c>
      <c r="W186" s="76">
        <v>5.8000000000000003E-2</v>
      </c>
      <c r="X186" s="76">
        <v>0.05</v>
      </c>
      <c r="Y186" s="76">
        <v>5.2999999999999999E-2</v>
      </c>
      <c r="Z186" s="76">
        <v>5.2999999999999999E-2</v>
      </c>
      <c r="AA186" s="76">
        <v>5.2999999999999999E-2</v>
      </c>
      <c r="AB186" s="76">
        <v>5.0999999999999997E-2</v>
      </c>
      <c r="AC186" s="76">
        <v>4.7E-2</v>
      </c>
      <c r="AD186" s="76">
        <v>5.1999999999999998E-2</v>
      </c>
      <c r="AE186" s="76">
        <v>4.8000000000000001E-2</v>
      </c>
      <c r="AF186" s="76">
        <v>4.7E-2</v>
      </c>
      <c r="AG186" s="76">
        <v>5.0999999999999997E-2</v>
      </c>
      <c r="AH186" s="76"/>
      <c r="AI186" s="76">
        <v>1.58</v>
      </c>
      <c r="AJ186" s="98">
        <v>5.0967741935483875E-2</v>
      </c>
      <c r="AK186" s="76"/>
      <c r="AL186" s="76">
        <v>4.5999999999999999E-2</v>
      </c>
      <c r="AM186" s="76">
        <v>5.8000000000000003E-2</v>
      </c>
    </row>
    <row r="187" spans="1:39" x14ac:dyDescent="0.25">
      <c r="A187" s="91"/>
      <c r="B187" s="95">
        <v>0.66666666666666696</v>
      </c>
      <c r="C187" s="76">
        <v>5.2999999999999999E-2</v>
      </c>
      <c r="D187" s="76">
        <v>5.3999999999999999E-2</v>
      </c>
      <c r="E187" s="76">
        <v>5.2999999999999999E-2</v>
      </c>
      <c r="F187" s="76">
        <v>5.0999999999999997E-2</v>
      </c>
      <c r="G187" s="76">
        <v>4.5999999999999999E-2</v>
      </c>
      <c r="H187" s="76">
        <v>4.5999999999999999E-2</v>
      </c>
      <c r="I187" s="76">
        <v>0.05</v>
      </c>
      <c r="J187" s="76">
        <v>0.05</v>
      </c>
      <c r="K187" s="76">
        <v>0.05</v>
      </c>
      <c r="L187" s="76">
        <v>5.3999999999999999E-2</v>
      </c>
      <c r="M187" s="76">
        <v>0.05</v>
      </c>
      <c r="N187" s="76">
        <v>4.8000000000000001E-2</v>
      </c>
      <c r="O187" s="76">
        <v>4.9000000000000002E-2</v>
      </c>
      <c r="P187" s="76">
        <v>4.7E-2</v>
      </c>
      <c r="Q187" s="76">
        <v>4.5999999999999999E-2</v>
      </c>
      <c r="R187" s="76">
        <v>4.8000000000000001E-2</v>
      </c>
      <c r="S187" s="76">
        <v>5.0999999999999997E-2</v>
      </c>
      <c r="T187" s="76">
        <v>0.05</v>
      </c>
      <c r="U187" s="76">
        <v>5.2999999999999999E-2</v>
      </c>
      <c r="V187" s="76">
        <v>4.5999999999999999E-2</v>
      </c>
      <c r="W187" s="76">
        <v>5.0999999999999997E-2</v>
      </c>
      <c r="X187" s="76">
        <v>4.5999999999999999E-2</v>
      </c>
      <c r="Y187" s="76">
        <v>5.1999999999999998E-2</v>
      </c>
      <c r="Z187" s="76">
        <v>5.1999999999999998E-2</v>
      </c>
      <c r="AA187" s="76">
        <v>0.05</v>
      </c>
      <c r="AB187" s="76">
        <v>5.2999999999999999E-2</v>
      </c>
      <c r="AC187" s="76">
        <v>4.5999999999999999E-2</v>
      </c>
      <c r="AD187" s="76">
        <v>5.0999999999999997E-2</v>
      </c>
      <c r="AE187" s="76">
        <v>4.7E-2</v>
      </c>
      <c r="AF187" s="76">
        <v>4.4999999999999998E-2</v>
      </c>
      <c r="AG187" s="76">
        <v>0.05</v>
      </c>
      <c r="AH187" s="76"/>
      <c r="AI187" s="76">
        <v>1.5380000000000005</v>
      </c>
      <c r="AJ187" s="98">
        <v>4.9612903225806464E-2</v>
      </c>
      <c r="AK187" s="76"/>
      <c r="AL187" s="76">
        <v>4.4999999999999998E-2</v>
      </c>
      <c r="AM187" s="76">
        <v>5.3999999999999999E-2</v>
      </c>
    </row>
    <row r="188" spans="1:39" x14ac:dyDescent="0.25">
      <c r="A188" s="91"/>
      <c r="B188" s="95">
        <v>0.70833333333333304</v>
      </c>
      <c r="C188" s="76">
        <v>5.0999999999999997E-2</v>
      </c>
      <c r="D188" s="76">
        <v>5.1999999999999998E-2</v>
      </c>
      <c r="E188" s="76">
        <v>5.3999999999999999E-2</v>
      </c>
      <c r="F188" s="76">
        <v>5.0999999999999997E-2</v>
      </c>
      <c r="G188" s="76">
        <v>4.7E-2</v>
      </c>
      <c r="H188" s="76">
        <v>4.7E-2</v>
      </c>
      <c r="I188" s="76">
        <v>4.8000000000000001E-2</v>
      </c>
      <c r="J188" s="76">
        <v>5.0999999999999997E-2</v>
      </c>
      <c r="K188" s="76">
        <v>4.9000000000000002E-2</v>
      </c>
      <c r="L188" s="76">
        <v>0.05</v>
      </c>
      <c r="M188" s="76">
        <v>0.05</v>
      </c>
      <c r="N188" s="76">
        <v>4.7E-2</v>
      </c>
      <c r="O188" s="76">
        <v>0.05</v>
      </c>
      <c r="P188" s="76">
        <v>4.4999999999999998E-2</v>
      </c>
      <c r="Q188" s="76">
        <v>4.4999999999999998E-2</v>
      </c>
      <c r="R188" s="76">
        <v>4.5999999999999999E-2</v>
      </c>
      <c r="S188" s="76">
        <v>5.3999999999999999E-2</v>
      </c>
      <c r="T188" s="76">
        <v>4.8000000000000001E-2</v>
      </c>
      <c r="U188" s="76">
        <v>5.1999999999999998E-2</v>
      </c>
      <c r="V188" s="76">
        <v>4.8000000000000001E-2</v>
      </c>
      <c r="W188" s="76">
        <v>5.0999999999999997E-2</v>
      </c>
      <c r="X188" s="76">
        <v>4.4999999999999998E-2</v>
      </c>
      <c r="Y188" s="76">
        <v>5.0999999999999997E-2</v>
      </c>
      <c r="Z188" s="76">
        <v>5.5E-2</v>
      </c>
      <c r="AA188" s="76">
        <v>5.6000000000000001E-2</v>
      </c>
      <c r="AB188" s="76">
        <v>5.1999999999999998E-2</v>
      </c>
      <c r="AC188" s="76">
        <v>4.7E-2</v>
      </c>
      <c r="AD188" s="76">
        <v>4.8000000000000001E-2</v>
      </c>
      <c r="AE188" s="76">
        <v>4.8000000000000001E-2</v>
      </c>
      <c r="AF188" s="76">
        <v>4.4999999999999998E-2</v>
      </c>
      <c r="AG188" s="76">
        <v>5.3999999999999999E-2</v>
      </c>
      <c r="AH188" s="76"/>
      <c r="AI188" s="76">
        <v>1.5370000000000001</v>
      </c>
      <c r="AJ188" s="98">
        <v>4.9580645161290328E-2</v>
      </c>
      <c r="AK188" s="76"/>
      <c r="AL188" s="76">
        <v>4.4999999999999998E-2</v>
      </c>
      <c r="AM188" s="76">
        <v>5.6000000000000001E-2</v>
      </c>
    </row>
    <row r="189" spans="1:39" x14ac:dyDescent="0.25">
      <c r="A189" s="91"/>
      <c r="B189" s="95">
        <v>0.75</v>
      </c>
      <c r="C189" s="76">
        <v>5.0999999999999997E-2</v>
      </c>
      <c r="D189" s="76">
        <v>5.2999999999999999E-2</v>
      </c>
      <c r="E189" s="76">
        <v>4.9000000000000002E-2</v>
      </c>
      <c r="F189" s="76">
        <v>0.05</v>
      </c>
      <c r="G189" s="76">
        <v>4.5999999999999999E-2</v>
      </c>
      <c r="H189" s="76">
        <v>4.7E-2</v>
      </c>
      <c r="I189" s="76">
        <v>4.7E-2</v>
      </c>
      <c r="J189" s="76">
        <v>4.9000000000000002E-2</v>
      </c>
      <c r="K189" s="76">
        <v>4.9000000000000002E-2</v>
      </c>
      <c r="L189" s="76">
        <v>0.05</v>
      </c>
      <c r="M189" s="76">
        <v>4.8000000000000001E-2</v>
      </c>
      <c r="N189" s="76">
        <v>4.8000000000000001E-2</v>
      </c>
      <c r="O189" s="76">
        <v>5.0999999999999997E-2</v>
      </c>
      <c r="P189" s="76">
        <v>4.4999999999999998E-2</v>
      </c>
      <c r="Q189" s="76">
        <v>4.3999999999999997E-2</v>
      </c>
      <c r="R189" s="76">
        <v>4.2999999999999997E-2</v>
      </c>
      <c r="S189" s="76">
        <v>5.0999999999999997E-2</v>
      </c>
      <c r="T189" s="76">
        <v>4.4999999999999998E-2</v>
      </c>
      <c r="U189" s="76">
        <v>4.8000000000000001E-2</v>
      </c>
      <c r="V189" s="76">
        <v>4.7E-2</v>
      </c>
      <c r="W189" s="76">
        <v>4.9000000000000002E-2</v>
      </c>
      <c r="X189" s="76">
        <v>4.4999999999999998E-2</v>
      </c>
      <c r="Y189" s="76">
        <v>4.9000000000000002E-2</v>
      </c>
      <c r="Z189" s="76">
        <v>4.9000000000000002E-2</v>
      </c>
      <c r="AA189" s="76">
        <v>5.8999999999999997E-2</v>
      </c>
      <c r="AB189" s="76">
        <v>4.8000000000000001E-2</v>
      </c>
      <c r="AC189" s="76">
        <v>4.8000000000000001E-2</v>
      </c>
      <c r="AD189" s="76">
        <v>4.8000000000000001E-2</v>
      </c>
      <c r="AE189" s="76">
        <v>4.9000000000000002E-2</v>
      </c>
      <c r="AF189" s="76">
        <v>4.2999999999999997E-2</v>
      </c>
      <c r="AG189" s="76">
        <v>5.7000000000000002E-2</v>
      </c>
      <c r="AH189" s="76"/>
      <c r="AI189" s="76">
        <v>1.5049999999999999</v>
      </c>
      <c r="AJ189" s="98">
        <v>4.8548387096774191E-2</v>
      </c>
      <c r="AK189" s="76"/>
      <c r="AL189" s="76">
        <v>4.2999999999999997E-2</v>
      </c>
      <c r="AM189" s="76">
        <v>5.8999999999999997E-2</v>
      </c>
    </row>
    <row r="190" spans="1:39" x14ac:dyDescent="0.25">
      <c r="A190" s="91"/>
      <c r="B190" s="95">
        <v>0.79166666666666696</v>
      </c>
      <c r="C190" s="76">
        <v>4.9000000000000002E-2</v>
      </c>
      <c r="D190" s="76">
        <v>5.0999999999999997E-2</v>
      </c>
      <c r="E190" s="76">
        <v>4.9000000000000002E-2</v>
      </c>
      <c r="F190" s="76">
        <v>0.05</v>
      </c>
      <c r="G190" s="76">
        <v>4.5999999999999999E-2</v>
      </c>
      <c r="H190" s="76">
        <v>4.8000000000000001E-2</v>
      </c>
      <c r="I190" s="76">
        <v>4.5999999999999999E-2</v>
      </c>
      <c r="J190" s="76">
        <v>0.05</v>
      </c>
      <c r="K190" s="76">
        <v>4.8000000000000001E-2</v>
      </c>
      <c r="L190" s="76">
        <v>4.7E-2</v>
      </c>
      <c r="M190" s="76">
        <v>4.9000000000000002E-2</v>
      </c>
      <c r="N190" s="76">
        <v>4.8000000000000001E-2</v>
      </c>
      <c r="O190" s="76">
        <v>4.9000000000000002E-2</v>
      </c>
      <c r="P190" s="76">
        <v>4.2999999999999997E-2</v>
      </c>
      <c r="Q190" s="76">
        <v>4.2999999999999997E-2</v>
      </c>
      <c r="R190" s="76">
        <v>4.2999999999999997E-2</v>
      </c>
      <c r="S190" s="76">
        <v>0.05</v>
      </c>
      <c r="T190" s="76">
        <v>4.2999999999999997E-2</v>
      </c>
      <c r="U190" s="76">
        <v>4.7E-2</v>
      </c>
      <c r="V190" s="76">
        <v>4.8000000000000001E-2</v>
      </c>
      <c r="W190" s="76">
        <v>4.8000000000000001E-2</v>
      </c>
      <c r="X190" s="76">
        <v>4.4999999999999998E-2</v>
      </c>
      <c r="Y190" s="76">
        <v>4.8000000000000001E-2</v>
      </c>
      <c r="Z190" s="76">
        <v>4.9000000000000002E-2</v>
      </c>
      <c r="AA190" s="76">
        <v>0.06</v>
      </c>
      <c r="AB190" s="76">
        <v>4.5999999999999999E-2</v>
      </c>
      <c r="AC190" s="76">
        <v>4.9000000000000002E-2</v>
      </c>
      <c r="AD190" s="76">
        <v>0.05</v>
      </c>
      <c r="AE190" s="76">
        <v>4.9000000000000002E-2</v>
      </c>
      <c r="AF190" s="76">
        <v>0.20300000000000001</v>
      </c>
      <c r="AG190" s="76">
        <v>5.8999999999999997E-2</v>
      </c>
      <c r="AH190" s="76"/>
      <c r="AI190" s="76">
        <v>1.6530000000000002</v>
      </c>
      <c r="AJ190" s="98">
        <v>5.3322580645161301E-2</v>
      </c>
      <c r="AK190" s="76"/>
      <c r="AL190" s="76">
        <v>4.2999999999999997E-2</v>
      </c>
      <c r="AM190" s="76">
        <v>0.20300000000000001</v>
      </c>
    </row>
    <row r="191" spans="1:39" x14ac:dyDescent="0.25">
      <c r="A191" s="91"/>
      <c r="B191" s="95">
        <v>0.83333333333333304</v>
      </c>
      <c r="C191" s="76">
        <v>0.85499999999999998</v>
      </c>
      <c r="D191" s="76">
        <v>1.018</v>
      </c>
      <c r="E191" s="76">
        <v>1.0980000000000001</v>
      </c>
      <c r="F191" s="76">
        <v>1.256</v>
      </c>
      <c r="G191" s="76">
        <v>1.337</v>
      </c>
      <c r="H191" s="76">
        <v>1.496</v>
      </c>
      <c r="I191" s="76">
        <v>1.661</v>
      </c>
      <c r="J191" s="76">
        <v>1.74</v>
      </c>
      <c r="K191" s="76">
        <v>1.9019999999999999</v>
      </c>
      <c r="L191" s="76">
        <v>2.0670000000000002</v>
      </c>
      <c r="M191" s="76">
        <v>2.1419999999999999</v>
      </c>
      <c r="N191" s="76">
        <v>2.3039999999999998</v>
      </c>
      <c r="O191" s="76">
        <v>2.464</v>
      </c>
      <c r="P191" s="76">
        <v>2.6219999999999999</v>
      </c>
      <c r="Q191" s="76">
        <v>2.7040000000000002</v>
      </c>
      <c r="R191" s="76">
        <v>2.8650000000000002</v>
      </c>
      <c r="S191" s="76">
        <v>3.032</v>
      </c>
      <c r="T191" s="76">
        <v>3.1909999999999998</v>
      </c>
      <c r="U191" s="76">
        <v>3.347</v>
      </c>
      <c r="V191" s="76">
        <v>3.512</v>
      </c>
      <c r="W191" s="76">
        <v>3.673</v>
      </c>
      <c r="X191" s="76">
        <v>3.835</v>
      </c>
      <c r="Y191" s="76">
        <v>3.948</v>
      </c>
      <c r="Z191" s="76">
        <v>4.1580000000000004</v>
      </c>
      <c r="AA191" s="76">
        <v>4.3849999999999998</v>
      </c>
      <c r="AB191" s="76">
        <v>4.3949999999999996</v>
      </c>
      <c r="AC191" s="76">
        <v>4.8049999999999997</v>
      </c>
      <c r="AD191" s="76">
        <v>3.9740000000000002</v>
      </c>
      <c r="AE191" s="76">
        <v>4.97</v>
      </c>
      <c r="AF191" s="76">
        <v>5.2859999999999996</v>
      </c>
      <c r="AG191" s="76">
        <v>4.548</v>
      </c>
      <c r="AH191" s="76"/>
      <c r="AI191" s="76">
        <v>90.590000000000018</v>
      </c>
      <c r="AJ191" s="98">
        <v>2.9222580645161296</v>
      </c>
      <c r="AK191" s="76"/>
      <c r="AL191" s="76">
        <v>0.85499999999999998</v>
      </c>
      <c r="AM191" s="76">
        <v>5.2859999999999996</v>
      </c>
    </row>
    <row r="192" spans="1:39" x14ac:dyDescent="0.25">
      <c r="A192" s="91"/>
      <c r="B192" s="95">
        <v>0.875</v>
      </c>
      <c r="C192" s="76">
        <v>5.45</v>
      </c>
      <c r="D192" s="76">
        <v>5.5019999999999998</v>
      </c>
      <c r="E192" s="76">
        <v>5.5609999999999999</v>
      </c>
      <c r="F192" s="76">
        <v>5.5860000000000003</v>
      </c>
      <c r="G192" s="76">
        <v>5.633</v>
      </c>
      <c r="H192" s="76">
        <v>5.657</v>
      </c>
      <c r="I192" s="76">
        <v>5.7190000000000003</v>
      </c>
      <c r="J192" s="76">
        <v>5.79</v>
      </c>
      <c r="K192" s="76">
        <v>5.843</v>
      </c>
      <c r="L192" s="76">
        <v>5.8780000000000001</v>
      </c>
      <c r="M192" s="76">
        <v>5.9210000000000003</v>
      </c>
      <c r="N192" s="76">
        <v>5.9560000000000004</v>
      </c>
      <c r="O192" s="76">
        <v>6.0380000000000003</v>
      </c>
      <c r="P192" s="76">
        <v>6.0780000000000003</v>
      </c>
      <c r="Q192" s="76">
        <v>6.1340000000000003</v>
      </c>
      <c r="R192" s="76">
        <v>6.1710000000000003</v>
      </c>
      <c r="S192" s="76">
        <v>6.2160000000000002</v>
      </c>
      <c r="T192" s="76">
        <v>6.2859999999999996</v>
      </c>
      <c r="U192" s="76">
        <v>6.3330000000000002</v>
      </c>
      <c r="V192" s="76">
        <v>6.351</v>
      </c>
      <c r="W192" s="76">
        <v>6.44</v>
      </c>
      <c r="X192" s="76">
        <v>6.5039999999999996</v>
      </c>
      <c r="Y192" s="76">
        <v>6.5350000000000001</v>
      </c>
      <c r="Z192" s="76">
        <v>6.5419999999999998</v>
      </c>
      <c r="AA192" s="76">
        <v>6.5650000000000004</v>
      </c>
      <c r="AB192" s="76">
        <v>6.3319999999999999</v>
      </c>
      <c r="AC192" s="76">
        <v>6.5609999999999999</v>
      </c>
      <c r="AD192" s="76">
        <v>6.5469999999999997</v>
      </c>
      <c r="AE192" s="76">
        <v>6.5620000000000003</v>
      </c>
      <c r="AF192" s="76">
        <v>6.5389999999999997</v>
      </c>
      <c r="AG192" s="76">
        <v>6.5510000000000002</v>
      </c>
      <c r="AH192" s="76"/>
      <c r="AI192" s="76">
        <v>189.78099999999998</v>
      </c>
      <c r="AJ192" s="98">
        <v>6.1219677419354834</v>
      </c>
      <c r="AK192" s="76"/>
      <c r="AL192" s="76">
        <v>5.45</v>
      </c>
      <c r="AM192" s="76">
        <v>6.5650000000000004</v>
      </c>
    </row>
    <row r="193" spans="1:39" x14ac:dyDescent="0.25">
      <c r="A193" s="91"/>
      <c r="B193" s="95">
        <v>0.91666666666666696</v>
      </c>
      <c r="C193" s="76">
        <v>6.5529999999999999</v>
      </c>
      <c r="D193" s="76">
        <v>6.5570000000000004</v>
      </c>
      <c r="E193" s="76">
        <v>6.5579999999999998</v>
      </c>
      <c r="F193" s="76">
        <v>6.5510000000000002</v>
      </c>
      <c r="G193" s="76">
        <v>6.5579999999999998</v>
      </c>
      <c r="H193" s="76">
        <v>6.5609999999999999</v>
      </c>
      <c r="I193" s="76">
        <v>6.556</v>
      </c>
      <c r="J193" s="76">
        <v>6.5750000000000002</v>
      </c>
      <c r="K193" s="76">
        <v>6.5709999999999997</v>
      </c>
      <c r="L193" s="76">
        <v>6.57</v>
      </c>
      <c r="M193" s="76">
        <v>6.5759999999999996</v>
      </c>
      <c r="N193" s="76">
        <v>6.5369999999999999</v>
      </c>
      <c r="O193" s="76">
        <v>6.56</v>
      </c>
      <c r="P193" s="76">
        <v>6.5510000000000002</v>
      </c>
      <c r="Q193" s="76">
        <v>6.5670000000000002</v>
      </c>
      <c r="R193" s="76">
        <v>6.5609999999999999</v>
      </c>
      <c r="S193" s="76">
        <v>6.5640000000000001</v>
      </c>
      <c r="T193" s="76">
        <v>6.5640000000000001</v>
      </c>
      <c r="U193" s="76">
        <v>6.56</v>
      </c>
      <c r="V193" s="76">
        <v>6.57</v>
      </c>
      <c r="W193" s="76">
        <v>6.5579999999999998</v>
      </c>
      <c r="X193" s="76">
        <v>6.5640000000000001</v>
      </c>
      <c r="Y193" s="76">
        <v>6.5590000000000002</v>
      </c>
      <c r="Z193" s="76">
        <v>6.5209999999999999</v>
      </c>
      <c r="AA193" s="76">
        <v>6.5579999999999998</v>
      </c>
      <c r="AB193" s="76">
        <v>6.56</v>
      </c>
      <c r="AC193" s="76">
        <v>6.5739999999999998</v>
      </c>
      <c r="AD193" s="76">
        <v>6.5709999999999997</v>
      </c>
      <c r="AE193" s="76">
        <v>6.5739999999999998</v>
      </c>
      <c r="AF193" s="76">
        <v>6.5709999999999997</v>
      </c>
      <c r="AG193" s="76">
        <v>6.5629999999999997</v>
      </c>
      <c r="AH193" s="76"/>
      <c r="AI193" s="76">
        <v>203.39299999999997</v>
      </c>
      <c r="AJ193" s="98">
        <v>6.5610645161290311</v>
      </c>
      <c r="AK193" s="76"/>
      <c r="AL193" s="76">
        <v>6.5209999999999999</v>
      </c>
      <c r="AM193" s="76">
        <v>6.5759999999999996</v>
      </c>
    </row>
    <row r="194" spans="1:39" x14ac:dyDescent="0.25">
      <c r="A194" s="91"/>
      <c r="B194" s="95">
        <v>0.95833333333333304</v>
      </c>
      <c r="C194" s="76">
        <v>6.5629999999999997</v>
      </c>
      <c r="D194" s="76">
        <v>6.5469999999999997</v>
      </c>
      <c r="E194" s="76">
        <v>6.5609999999999999</v>
      </c>
      <c r="F194" s="76">
        <v>6.5510000000000002</v>
      </c>
      <c r="G194" s="76">
        <v>6.5650000000000004</v>
      </c>
      <c r="H194" s="76">
        <v>6.5519999999999996</v>
      </c>
      <c r="I194" s="76">
        <v>6.5339999999999998</v>
      </c>
      <c r="J194" s="76">
        <v>6.57</v>
      </c>
      <c r="K194" s="76">
        <v>6.5519999999999996</v>
      </c>
      <c r="L194" s="76">
        <v>6.5640000000000001</v>
      </c>
      <c r="M194" s="76">
        <v>6.5469999999999997</v>
      </c>
      <c r="N194" s="76">
        <v>6.5190000000000001</v>
      </c>
      <c r="O194" s="76">
        <v>6.5570000000000004</v>
      </c>
      <c r="P194" s="76">
        <v>6.5579999999999998</v>
      </c>
      <c r="Q194" s="76">
        <v>6.5529999999999999</v>
      </c>
      <c r="R194" s="76">
        <v>6.5389999999999997</v>
      </c>
      <c r="S194" s="76">
        <v>6.5570000000000004</v>
      </c>
      <c r="T194" s="76">
        <v>6.5460000000000003</v>
      </c>
      <c r="U194" s="76">
        <v>6.569</v>
      </c>
      <c r="V194" s="76">
        <v>6.5679999999999996</v>
      </c>
      <c r="W194" s="76">
        <v>6.5510000000000002</v>
      </c>
      <c r="X194" s="76">
        <v>6.55</v>
      </c>
      <c r="Y194" s="76">
        <v>6.5590000000000002</v>
      </c>
      <c r="Z194" s="76">
        <v>6.5369999999999999</v>
      </c>
      <c r="AA194" s="76">
        <v>6.5519999999999996</v>
      </c>
      <c r="AB194" s="76">
        <v>6.569</v>
      </c>
      <c r="AC194" s="76">
        <v>6.5540000000000003</v>
      </c>
      <c r="AD194" s="76">
        <v>6.5789999999999997</v>
      </c>
      <c r="AE194" s="76">
        <v>6.5540000000000003</v>
      </c>
      <c r="AF194" s="76">
        <v>6.5620000000000003</v>
      </c>
      <c r="AG194" s="76">
        <v>6.5590000000000002</v>
      </c>
      <c r="AH194" s="76"/>
      <c r="AI194" s="76">
        <v>203.19800000000004</v>
      </c>
      <c r="AJ194" s="98">
        <v>6.5547741935483881</v>
      </c>
      <c r="AK194" s="76"/>
      <c r="AL194" s="76">
        <v>6.5190000000000001</v>
      </c>
      <c r="AM194" s="76">
        <v>6.5789999999999997</v>
      </c>
    </row>
    <row r="195" spans="1:39" x14ac:dyDescent="0.25">
      <c r="A195" s="94" t="s">
        <v>99</v>
      </c>
      <c r="B195" s="95">
        <v>0</v>
      </c>
      <c r="C195" s="90">
        <v>5.4880000000000004</v>
      </c>
      <c r="D195" s="90">
        <v>5.5030000000000001</v>
      </c>
      <c r="E195" s="90">
        <v>5.5010000000000003</v>
      </c>
      <c r="F195" s="90">
        <v>5.5030000000000001</v>
      </c>
      <c r="G195" s="90">
        <v>5.4960000000000004</v>
      </c>
      <c r="H195" s="90">
        <v>5.5090000000000003</v>
      </c>
      <c r="I195" s="90">
        <v>5.5140000000000002</v>
      </c>
      <c r="J195" s="90">
        <v>5.5140000000000002</v>
      </c>
      <c r="K195" s="90">
        <v>5.5149999999999997</v>
      </c>
      <c r="L195" s="90">
        <v>5.5060000000000002</v>
      </c>
      <c r="M195" s="90">
        <v>5.5039999999999996</v>
      </c>
      <c r="N195" s="90">
        <v>5.4960000000000004</v>
      </c>
      <c r="O195" s="90">
        <v>5.5060000000000002</v>
      </c>
      <c r="P195" s="90">
        <v>5.4950000000000001</v>
      </c>
      <c r="Q195" s="90">
        <v>5.5060000000000002</v>
      </c>
      <c r="R195" s="90">
        <v>5.516</v>
      </c>
      <c r="S195" s="90">
        <v>5.5149999999999997</v>
      </c>
      <c r="T195" s="90">
        <v>5.4939999999999998</v>
      </c>
      <c r="U195" s="90">
        <v>5.5</v>
      </c>
      <c r="V195" s="90">
        <v>5.5030000000000001</v>
      </c>
      <c r="W195" s="90">
        <v>5.5039999999999996</v>
      </c>
      <c r="X195" s="90">
        <v>5.4850000000000003</v>
      </c>
      <c r="Y195" s="90">
        <v>5.5030000000000001</v>
      </c>
      <c r="Z195" s="90">
        <v>5.4960000000000004</v>
      </c>
      <c r="AA195" s="90">
        <v>5.4980000000000002</v>
      </c>
      <c r="AB195" s="90">
        <v>5.4989999999999997</v>
      </c>
      <c r="AC195" s="90">
        <v>5.4889999999999999</v>
      </c>
      <c r="AD195" s="90">
        <v>5.4909999999999997</v>
      </c>
      <c r="AE195" s="90">
        <v>5.4960000000000004</v>
      </c>
      <c r="AF195" s="90">
        <v>5.5229999999999997</v>
      </c>
      <c r="AG195" s="90"/>
      <c r="AH195" s="90"/>
      <c r="AI195" s="90">
        <v>165.06800000000004</v>
      </c>
      <c r="AJ195" s="97">
        <v>5.5022666666666682</v>
      </c>
      <c r="AK195" s="90"/>
      <c r="AL195" s="90">
        <v>5.4850000000000003</v>
      </c>
      <c r="AM195" s="90">
        <v>5.5229999999999997</v>
      </c>
    </row>
    <row r="196" spans="1:39" x14ac:dyDescent="0.25">
      <c r="A196" s="91"/>
      <c r="B196" s="95">
        <v>4.1666666666666664E-2</v>
      </c>
      <c r="C196" s="76">
        <v>5.492</v>
      </c>
      <c r="D196" s="76">
        <v>5.5</v>
      </c>
      <c r="E196" s="76">
        <v>5.508</v>
      </c>
      <c r="F196" s="76">
        <v>5.5</v>
      </c>
      <c r="G196" s="76">
        <v>5.5039999999999996</v>
      </c>
      <c r="H196" s="76">
        <v>5.5149999999999997</v>
      </c>
      <c r="I196" s="76">
        <v>5.5190000000000001</v>
      </c>
      <c r="J196" s="76">
        <v>5.516</v>
      </c>
      <c r="K196" s="76">
        <v>5.5149999999999997</v>
      </c>
      <c r="L196" s="76">
        <v>5.5170000000000003</v>
      </c>
      <c r="M196" s="76">
        <v>5.5049999999999999</v>
      </c>
      <c r="N196" s="76">
        <v>5.5039999999999996</v>
      </c>
      <c r="O196" s="76">
        <v>5.5060000000000002</v>
      </c>
      <c r="P196" s="76">
        <v>5.5</v>
      </c>
      <c r="Q196" s="76">
        <v>5.5170000000000003</v>
      </c>
      <c r="R196" s="76">
        <v>5.5119999999999996</v>
      </c>
      <c r="S196" s="76">
        <v>5.4989999999999997</v>
      </c>
      <c r="T196" s="76">
        <v>5.4950000000000001</v>
      </c>
      <c r="U196" s="76">
        <v>5.4980000000000002</v>
      </c>
      <c r="V196" s="76">
        <v>5.5129999999999999</v>
      </c>
      <c r="W196" s="76">
        <v>5.5019999999999998</v>
      </c>
      <c r="X196" s="76">
        <v>5.4850000000000003</v>
      </c>
      <c r="Y196" s="76">
        <v>5.5049999999999999</v>
      </c>
      <c r="Z196" s="76">
        <v>5.4969999999999999</v>
      </c>
      <c r="AA196" s="76">
        <v>5.5049999999999999</v>
      </c>
      <c r="AB196" s="76">
        <v>5.492</v>
      </c>
      <c r="AC196" s="76">
        <v>5.4859999999999998</v>
      </c>
      <c r="AD196" s="76">
        <v>5.5060000000000002</v>
      </c>
      <c r="AE196" s="76">
        <v>5.508</v>
      </c>
      <c r="AF196" s="76">
        <v>5.5179999999999998</v>
      </c>
      <c r="AG196" s="76"/>
      <c r="AH196" s="76"/>
      <c r="AI196" s="76">
        <v>165.13899999999998</v>
      </c>
      <c r="AJ196" s="98">
        <v>5.5046333333333326</v>
      </c>
      <c r="AK196" s="76"/>
      <c r="AL196" s="76">
        <v>5.4850000000000003</v>
      </c>
      <c r="AM196" s="76">
        <v>5.5190000000000001</v>
      </c>
    </row>
    <row r="197" spans="1:39" x14ac:dyDescent="0.25">
      <c r="A197" s="91"/>
      <c r="B197" s="95">
        <v>8.3333333333333329E-2</v>
      </c>
      <c r="C197" s="76">
        <v>5.4980000000000002</v>
      </c>
      <c r="D197" s="76">
        <v>5.4980000000000002</v>
      </c>
      <c r="E197" s="76">
        <v>5.5069999999999997</v>
      </c>
      <c r="F197" s="76">
        <v>5.492</v>
      </c>
      <c r="G197" s="76">
        <v>5.5110000000000001</v>
      </c>
      <c r="H197" s="76">
        <v>5.5170000000000003</v>
      </c>
      <c r="I197" s="76">
        <v>5.5179999999999998</v>
      </c>
      <c r="J197" s="76">
        <v>5.5190000000000001</v>
      </c>
      <c r="K197" s="76">
        <v>5.52</v>
      </c>
      <c r="L197" s="76">
        <v>5.5220000000000002</v>
      </c>
      <c r="M197" s="76">
        <v>5.4969999999999999</v>
      </c>
      <c r="N197" s="76">
        <v>5.5110000000000001</v>
      </c>
      <c r="O197" s="76">
        <v>5.5069999999999997</v>
      </c>
      <c r="P197" s="76">
        <v>5.508</v>
      </c>
      <c r="Q197" s="76">
        <v>5.5229999999999997</v>
      </c>
      <c r="R197" s="76">
        <v>5.5049999999999999</v>
      </c>
      <c r="S197" s="76">
        <v>5.508</v>
      </c>
      <c r="T197" s="76">
        <v>5.5039999999999996</v>
      </c>
      <c r="U197" s="76">
        <v>5.508</v>
      </c>
      <c r="V197" s="76">
        <v>5.52</v>
      </c>
      <c r="W197" s="76">
        <v>5.5049999999999999</v>
      </c>
      <c r="X197" s="76">
        <v>5.5</v>
      </c>
      <c r="Y197" s="76">
        <v>5.5129999999999999</v>
      </c>
      <c r="Z197" s="76">
        <v>5.5090000000000003</v>
      </c>
      <c r="AA197" s="76">
        <v>5.51</v>
      </c>
      <c r="AB197" s="76">
        <v>5.5010000000000003</v>
      </c>
      <c r="AC197" s="76">
        <v>5.4969999999999999</v>
      </c>
      <c r="AD197" s="76">
        <v>5.5149999999999997</v>
      </c>
      <c r="AE197" s="76">
        <v>5.5190000000000001</v>
      </c>
      <c r="AF197" s="76">
        <v>5.5250000000000004</v>
      </c>
      <c r="AG197" s="76"/>
      <c r="AH197" s="76"/>
      <c r="AI197" s="76">
        <v>165.28699999999995</v>
      </c>
      <c r="AJ197" s="98">
        <v>5.5095666666666654</v>
      </c>
      <c r="AK197" s="76"/>
      <c r="AL197" s="76">
        <v>5.492</v>
      </c>
      <c r="AM197" s="76">
        <v>5.5250000000000004</v>
      </c>
    </row>
    <row r="198" spans="1:39" x14ac:dyDescent="0.25">
      <c r="A198" s="91"/>
      <c r="B198" s="95">
        <v>0.125</v>
      </c>
      <c r="C198" s="76">
        <v>5.5049999999999999</v>
      </c>
      <c r="D198" s="76">
        <v>5.5019999999999998</v>
      </c>
      <c r="E198" s="76">
        <v>5.5060000000000002</v>
      </c>
      <c r="F198" s="76">
        <v>5.4969999999999999</v>
      </c>
      <c r="G198" s="76">
        <v>5.5110000000000001</v>
      </c>
      <c r="H198" s="76">
        <v>5.5209999999999999</v>
      </c>
      <c r="I198" s="76">
        <v>5.5129999999999999</v>
      </c>
      <c r="J198" s="76">
        <v>5.516</v>
      </c>
      <c r="K198" s="76">
        <v>5.51</v>
      </c>
      <c r="L198" s="76">
        <v>5.5179999999999998</v>
      </c>
      <c r="M198" s="76">
        <v>5.5019999999999998</v>
      </c>
      <c r="N198" s="76">
        <v>5.5110000000000001</v>
      </c>
      <c r="O198" s="76">
        <v>5.5069999999999997</v>
      </c>
      <c r="P198" s="76">
        <v>5.5110000000000001</v>
      </c>
      <c r="Q198" s="76">
        <v>5.5179999999999998</v>
      </c>
      <c r="R198" s="76">
        <v>5.5030000000000001</v>
      </c>
      <c r="S198" s="76">
        <v>5.516</v>
      </c>
      <c r="T198" s="76">
        <v>5.5090000000000003</v>
      </c>
      <c r="U198" s="76">
        <v>5.5129999999999999</v>
      </c>
      <c r="V198" s="76">
        <v>5.5250000000000004</v>
      </c>
      <c r="W198" s="76">
        <v>5.5060000000000002</v>
      </c>
      <c r="X198" s="76">
        <v>5.4989999999999997</v>
      </c>
      <c r="Y198" s="76">
        <v>5.5149999999999997</v>
      </c>
      <c r="Z198" s="76">
        <v>5.51</v>
      </c>
      <c r="AA198" s="76">
        <v>5.5129999999999999</v>
      </c>
      <c r="AB198" s="76">
        <v>5.5030000000000001</v>
      </c>
      <c r="AC198" s="76">
        <v>5.4989999999999997</v>
      </c>
      <c r="AD198" s="76">
        <v>5.5179999999999998</v>
      </c>
      <c r="AE198" s="76">
        <v>5.52</v>
      </c>
      <c r="AF198" s="76">
        <v>5.5289999999999999</v>
      </c>
      <c r="AG198" s="76"/>
      <c r="AH198" s="76"/>
      <c r="AI198" s="76">
        <v>165.32599999999999</v>
      </c>
      <c r="AJ198" s="98">
        <v>5.5108666666666668</v>
      </c>
      <c r="AK198" s="76"/>
      <c r="AL198" s="76">
        <v>5.4969999999999999</v>
      </c>
      <c r="AM198" s="76">
        <v>5.5289999999999999</v>
      </c>
    </row>
    <row r="199" spans="1:39" x14ac:dyDescent="0.25">
      <c r="A199" s="91"/>
      <c r="B199" s="95">
        <v>0.16666666666666699</v>
      </c>
      <c r="C199" s="76">
        <v>5.508</v>
      </c>
      <c r="D199" s="76">
        <v>5.5069999999999997</v>
      </c>
      <c r="E199" s="76">
        <v>5.5090000000000003</v>
      </c>
      <c r="F199" s="76">
        <v>5.4980000000000002</v>
      </c>
      <c r="G199" s="76">
        <v>5.5110000000000001</v>
      </c>
      <c r="H199" s="76">
        <v>5.5220000000000002</v>
      </c>
      <c r="I199" s="76">
        <v>5.5149999999999997</v>
      </c>
      <c r="J199" s="76">
        <v>5.5069999999999997</v>
      </c>
      <c r="K199" s="76">
        <v>5.508</v>
      </c>
      <c r="L199" s="76">
        <v>5.5209999999999999</v>
      </c>
      <c r="M199" s="76">
        <v>5.5039999999999996</v>
      </c>
      <c r="N199" s="76">
        <v>5.51</v>
      </c>
      <c r="O199" s="76">
        <v>5.508</v>
      </c>
      <c r="P199" s="76">
        <v>5.5129999999999999</v>
      </c>
      <c r="Q199" s="76">
        <v>5.5209999999999999</v>
      </c>
      <c r="R199" s="76">
        <v>5.5060000000000002</v>
      </c>
      <c r="S199" s="76">
        <v>5.5209999999999999</v>
      </c>
      <c r="T199" s="76">
        <v>5.4950000000000001</v>
      </c>
      <c r="U199" s="76">
        <v>5.5140000000000002</v>
      </c>
      <c r="V199" s="76">
        <v>5.5279999999999996</v>
      </c>
      <c r="W199" s="76">
        <v>5.508</v>
      </c>
      <c r="X199" s="76">
        <v>5.5019999999999998</v>
      </c>
      <c r="Y199" s="76">
        <v>5.5129999999999999</v>
      </c>
      <c r="Z199" s="76">
        <v>5.5069999999999997</v>
      </c>
      <c r="AA199" s="76">
        <v>5.516</v>
      </c>
      <c r="AB199" s="76">
        <v>5.5060000000000002</v>
      </c>
      <c r="AC199" s="76">
        <v>5.5010000000000003</v>
      </c>
      <c r="AD199" s="76">
        <v>5.5190000000000001</v>
      </c>
      <c r="AE199" s="76">
        <v>5.5250000000000004</v>
      </c>
      <c r="AF199" s="76">
        <v>5.5309999999999997</v>
      </c>
      <c r="AG199" s="76"/>
      <c r="AH199" s="76"/>
      <c r="AI199" s="76">
        <v>165.35400000000001</v>
      </c>
      <c r="AJ199" s="98">
        <v>5.5118</v>
      </c>
      <c r="AK199" s="76"/>
      <c r="AL199" s="76">
        <v>5.4950000000000001</v>
      </c>
      <c r="AM199" s="76">
        <v>5.5309999999999997</v>
      </c>
    </row>
    <row r="200" spans="1:39" x14ac:dyDescent="0.25">
      <c r="A200" s="91"/>
      <c r="B200" s="95">
        <v>0.20833333333333301</v>
      </c>
      <c r="C200" s="76">
        <v>3.419</v>
      </c>
      <c r="D200" s="76">
        <v>3.62</v>
      </c>
      <c r="E200" s="76">
        <v>3.6869999999999998</v>
      </c>
      <c r="F200" s="76">
        <v>3.8069999999999999</v>
      </c>
      <c r="G200" s="76">
        <v>3.8889999999999998</v>
      </c>
      <c r="H200" s="76">
        <v>3.968</v>
      </c>
      <c r="I200" s="76">
        <v>4.0940000000000003</v>
      </c>
      <c r="J200" s="76">
        <v>4.1500000000000004</v>
      </c>
      <c r="K200" s="76">
        <v>4.2919999999999998</v>
      </c>
      <c r="L200" s="76">
        <v>4.375</v>
      </c>
      <c r="M200" s="76">
        <v>4.42</v>
      </c>
      <c r="N200" s="76">
        <v>4.5629999999999997</v>
      </c>
      <c r="O200" s="76">
        <v>4.625</v>
      </c>
      <c r="P200" s="76">
        <v>4.09</v>
      </c>
      <c r="Q200" s="76">
        <v>4.78</v>
      </c>
      <c r="R200" s="76">
        <v>4.8949999999999996</v>
      </c>
      <c r="S200" s="76">
        <v>5.0449999999999999</v>
      </c>
      <c r="T200" s="76">
        <v>5.0620000000000003</v>
      </c>
      <c r="U200" s="76">
        <v>5.2309999999999999</v>
      </c>
      <c r="V200" s="76">
        <v>5.3209999999999997</v>
      </c>
      <c r="W200" s="76">
        <v>5.3719999999999999</v>
      </c>
      <c r="X200" s="76">
        <v>5.4969999999999999</v>
      </c>
      <c r="Y200" s="76">
        <v>5.5110000000000001</v>
      </c>
      <c r="Z200" s="76">
        <v>5.5060000000000002</v>
      </c>
      <c r="AA200" s="76">
        <v>5.5069999999999997</v>
      </c>
      <c r="AB200" s="76">
        <v>5.5</v>
      </c>
      <c r="AC200" s="76">
        <v>5.4960000000000004</v>
      </c>
      <c r="AD200" s="76">
        <v>5.51</v>
      </c>
      <c r="AE200" s="76">
        <v>5.516</v>
      </c>
      <c r="AF200" s="76">
        <v>5.5170000000000003</v>
      </c>
      <c r="AG200" s="76"/>
      <c r="AH200" s="76"/>
      <c r="AI200" s="76">
        <v>142.26499999999999</v>
      </c>
      <c r="AJ200" s="98">
        <v>4.742166666666666</v>
      </c>
      <c r="AK200" s="76"/>
      <c r="AL200" s="76">
        <v>3.419</v>
      </c>
      <c r="AM200" s="76">
        <v>5.5170000000000003</v>
      </c>
    </row>
    <row r="201" spans="1:39" x14ac:dyDescent="0.25">
      <c r="A201" s="91"/>
      <c r="B201" s="95">
        <v>0.25</v>
      </c>
      <c r="C201" s="76">
        <v>1.2450000000000001</v>
      </c>
      <c r="D201" s="76">
        <v>1.4390000000000001</v>
      </c>
      <c r="E201" s="76">
        <v>1.444</v>
      </c>
      <c r="F201" s="76">
        <v>1.444</v>
      </c>
      <c r="G201" s="76">
        <v>1.4510000000000001</v>
      </c>
      <c r="H201" s="76">
        <v>1.4490000000000001</v>
      </c>
      <c r="I201" s="76">
        <v>1.444</v>
      </c>
      <c r="J201" s="76">
        <v>1.4259999999999999</v>
      </c>
      <c r="K201" s="76">
        <v>1.4430000000000001</v>
      </c>
      <c r="L201" s="76">
        <v>1.4630000000000001</v>
      </c>
      <c r="M201" s="76">
        <v>1.4530000000000001</v>
      </c>
      <c r="N201" s="76">
        <v>1.4510000000000001</v>
      </c>
      <c r="O201" s="76">
        <v>1.4410000000000001</v>
      </c>
      <c r="P201" s="76">
        <v>1.4390000000000001</v>
      </c>
      <c r="Q201" s="76">
        <v>1.464</v>
      </c>
      <c r="R201" s="76">
        <v>1.44</v>
      </c>
      <c r="S201" s="76">
        <v>1.462</v>
      </c>
      <c r="T201" s="76">
        <v>1.403</v>
      </c>
      <c r="U201" s="76">
        <v>1.4390000000000001</v>
      </c>
      <c r="V201" s="76">
        <v>1.4570000000000001</v>
      </c>
      <c r="W201" s="76">
        <v>1.45</v>
      </c>
      <c r="X201" s="76">
        <v>1.448</v>
      </c>
      <c r="Y201" s="76">
        <v>1.5189999999999999</v>
      </c>
      <c r="Z201" s="76">
        <v>1.647</v>
      </c>
      <c r="AA201" s="76">
        <v>1.716</v>
      </c>
      <c r="AB201" s="76">
        <v>1.8380000000000001</v>
      </c>
      <c r="AC201" s="76">
        <v>1.927</v>
      </c>
      <c r="AD201" s="76">
        <v>1.982</v>
      </c>
      <c r="AE201" s="76">
        <v>2.12</v>
      </c>
      <c r="AF201" s="76">
        <v>2.1869999999999998</v>
      </c>
      <c r="AG201" s="76"/>
      <c r="AH201" s="76"/>
      <c r="AI201" s="76">
        <v>46.530999999999992</v>
      </c>
      <c r="AJ201" s="98">
        <v>1.551033333333333</v>
      </c>
      <c r="AK201" s="76"/>
      <c r="AL201" s="76">
        <v>1.2450000000000001</v>
      </c>
      <c r="AM201" s="76">
        <v>2.1869999999999998</v>
      </c>
    </row>
    <row r="202" spans="1:39" x14ac:dyDescent="0.25">
      <c r="A202" s="91"/>
      <c r="B202" s="95">
        <v>0.29166666666666702</v>
      </c>
      <c r="C202" s="76">
        <v>3.7999999999999999E-2</v>
      </c>
      <c r="D202" s="76">
        <v>5.0999999999999997E-2</v>
      </c>
      <c r="E202" s="76">
        <v>7.5999999999999998E-2</v>
      </c>
      <c r="F202" s="76">
        <v>0.11799999999999999</v>
      </c>
      <c r="G202" s="76">
        <v>0.14699999999999999</v>
      </c>
      <c r="H202" s="76">
        <v>0.17799999999999999</v>
      </c>
      <c r="I202" s="76">
        <v>0.20699999999999999</v>
      </c>
      <c r="J202" s="76">
        <v>0.23899999999999999</v>
      </c>
      <c r="K202" s="76">
        <v>0.26300000000000001</v>
      </c>
      <c r="L202" s="76">
        <v>0.29399999999999998</v>
      </c>
      <c r="M202" s="76">
        <v>0.33500000000000002</v>
      </c>
      <c r="N202" s="76">
        <v>0.14699999999999999</v>
      </c>
      <c r="O202" s="76">
        <v>0.39900000000000002</v>
      </c>
      <c r="P202" s="76">
        <v>0.42699999999999999</v>
      </c>
      <c r="Q202" s="76">
        <v>0.29599999999999999</v>
      </c>
      <c r="R202" s="76">
        <v>0.50700000000000001</v>
      </c>
      <c r="S202" s="76">
        <v>0.52</v>
      </c>
      <c r="T202" s="76">
        <v>0.54300000000000004</v>
      </c>
      <c r="U202" s="76">
        <v>0.57999999999999996</v>
      </c>
      <c r="V202" s="76">
        <v>0.63300000000000001</v>
      </c>
      <c r="W202" s="76">
        <v>0.66300000000000003</v>
      </c>
      <c r="X202" s="76">
        <v>0.69799999999999995</v>
      </c>
      <c r="Y202" s="76">
        <v>0.74199999999999999</v>
      </c>
      <c r="Z202" s="76">
        <v>0.74299999999999999</v>
      </c>
      <c r="AA202" s="76">
        <v>0.77300000000000002</v>
      </c>
      <c r="AB202" s="76">
        <v>0.81599999999999995</v>
      </c>
      <c r="AC202" s="76">
        <v>0.84299999999999997</v>
      </c>
      <c r="AD202" s="76">
        <v>0.89600000000000002</v>
      </c>
      <c r="AE202" s="76">
        <v>0.90800000000000003</v>
      </c>
      <c r="AF202" s="76">
        <v>0.92300000000000004</v>
      </c>
      <c r="AG202" s="76"/>
      <c r="AH202" s="76"/>
      <c r="AI202" s="76">
        <v>14.003</v>
      </c>
      <c r="AJ202" s="98">
        <v>0.46676666666666666</v>
      </c>
      <c r="AK202" s="76"/>
      <c r="AL202" s="76">
        <v>3.7999999999999999E-2</v>
      </c>
      <c r="AM202" s="76">
        <v>0.92300000000000004</v>
      </c>
    </row>
    <row r="203" spans="1:39" x14ac:dyDescent="0.25">
      <c r="A203" s="91"/>
      <c r="B203" s="95">
        <v>0.33333333333333298</v>
      </c>
      <c r="C203" s="76">
        <v>3.7999999999999999E-2</v>
      </c>
      <c r="D203" s="76">
        <v>3.6999999999999998E-2</v>
      </c>
      <c r="E203" s="76">
        <v>3.5000000000000003E-2</v>
      </c>
      <c r="F203" s="76">
        <v>4.5999999999999999E-2</v>
      </c>
      <c r="G203" s="76">
        <v>4.5999999999999999E-2</v>
      </c>
      <c r="H203" s="76">
        <v>4.7E-2</v>
      </c>
      <c r="I203" s="76">
        <v>4.4999999999999998E-2</v>
      </c>
      <c r="J203" s="76">
        <v>4.5999999999999999E-2</v>
      </c>
      <c r="K203" s="76">
        <v>3.5999999999999997E-2</v>
      </c>
      <c r="L203" s="76">
        <v>3.5000000000000003E-2</v>
      </c>
      <c r="M203" s="76">
        <v>4.7E-2</v>
      </c>
      <c r="N203" s="76">
        <v>4.5999999999999999E-2</v>
      </c>
      <c r="O203" s="76">
        <v>4.5999999999999999E-2</v>
      </c>
      <c r="P203" s="76">
        <v>4.7E-2</v>
      </c>
      <c r="Q203" s="76">
        <v>3.6999999999999998E-2</v>
      </c>
      <c r="R203" s="76">
        <v>3.7999999999999999E-2</v>
      </c>
      <c r="S203" s="76">
        <v>3.5000000000000003E-2</v>
      </c>
      <c r="T203" s="76">
        <v>4.7E-2</v>
      </c>
      <c r="U203" s="76">
        <v>4.7E-2</v>
      </c>
      <c r="V203" s="76">
        <v>4.3999999999999997E-2</v>
      </c>
      <c r="W203" s="76">
        <v>4.5999999999999999E-2</v>
      </c>
      <c r="X203" s="76">
        <v>4.4999999999999998E-2</v>
      </c>
      <c r="Y203" s="76">
        <v>3.9E-2</v>
      </c>
      <c r="Z203" s="76">
        <v>3.5000000000000003E-2</v>
      </c>
      <c r="AA203" s="76">
        <v>4.9000000000000002E-2</v>
      </c>
      <c r="AB203" s="76">
        <v>4.9000000000000002E-2</v>
      </c>
      <c r="AC203" s="76">
        <v>4.8000000000000001E-2</v>
      </c>
      <c r="AD203" s="76">
        <v>4.9000000000000002E-2</v>
      </c>
      <c r="AE203" s="76">
        <v>4.7E-2</v>
      </c>
      <c r="AF203" s="76">
        <v>3.7999999999999999E-2</v>
      </c>
      <c r="AG203" s="76"/>
      <c r="AH203" s="76"/>
      <c r="AI203" s="76">
        <v>1.29</v>
      </c>
      <c r="AJ203" s="98">
        <v>4.3000000000000003E-2</v>
      </c>
      <c r="AK203" s="76"/>
      <c r="AL203" s="76">
        <v>3.5000000000000003E-2</v>
      </c>
      <c r="AM203" s="76">
        <v>4.9000000000000002E-2</v>
      </c>
    </row>
    <row r="204" spans="1:39" x14ac:dyDescent="0.25">
      <c r="A204" s="91"/>
      <c r="B204" s="95">
        <v>0.375</v>
      </c>
      <c r="C204" s="76">
        <v>3.9E-2</v>
      </c>
      <c r="D204" s="76">
        <v>3.7999999999999999E-2</v>
      </c>
      <c r="E204" s="76">
        <v>3.6999999999999998E-2</v>
      </c>
      <c r="F204" s="76">
        <v>4.8000000000000001E-2</v>
      </c>
      <c r="G204" s="76">
        <v>4.7E-2</v>
      </c>
      <c r="H204" s="76">
        <v>4.8000000000000001E-2</v>
      </c>
      <c r="I204" s="76">
        <v>4.7E-2</v>
      </c>
      <c r="J204" s="76">
        <v>4.8000000000000001E-2</v>
      </c>
      <c r="K204" s="76">
        <v>0.04</v>
      </c>
      <c r="L204" s="76">
        <v>3.5000000000000003E-2</v>
      </c>
      <c r="M204" s="76">
        <v>4.8000000000000001E-2</v>
      </c>
      <c r="N204" s="76">
        <v>4.7E-2</v>
      </c>
      <c r="O204" s="76">
        <v>4.7E-2</v>
      </c>
      <c r="P204" s="76">
        <v>5.2999999999999999E-2</v>
      </c>
      <c r="Q204" s="76">
        <v>3.7999999999999999E-2</v>
      </c>
      <c r="R204" s="76">
        <v>3.7999999999999999E-2</v>
      </c>
      <c r="S204" s="76">
        <v>3.5999999999999997E-2</v>
      </c>
      <c r="T204" s="76">
        <v>4.9000000000000002E-2</v>
      </c>
      <c r="U204" s="76">
        <v>4.7E-2</v>
      </c>
      <c r="V204" s="76">
        <v>4.4999999999999998E-2</v>
      </c>
      <c r="W204" s="76">
        <v>4.7E-2</v>
      </c>
      <c r="X204" s="76">
        <v>4.5999999999999999E-2</v>
      </c>
      <c r="Y204" s="76">
        <v>3.7999999999999999E-2</v>
      </c>
      <c r="Z204" s="76">
        <v>3.5999999999999997E-2</v>
      </c>
      <c r="AA204" s="76">
        <v>5.0999999999999997E-2</v>
      </c>
      <c r="AB204" s="76">
        <v>0.05</v>
      </c>
      <c r="AC204" s="76">
        <v>4.9000000000000002E-2</v>
      </c>
      <c r="AD204" s="76">
        <v>0.05</v>
      </c>
      <c r="AE204" s="76">
        <v>4.7E-2</v>
      </c>
      <c r="AF204" s="76">
        <v>3.9E-2</v>
      </c>
      <c r="AG204" s="76"/>
      <c r="AH204" s="76"/>
      <c r="AI204" s="76">
        <v>1.3280000000000001</v>
      </c>
      <c r="AJ204" s="98">
        <v>4.4266666666666669E-2</v>
      </c>
      <c r="AK204" s="76"/>
      <c r="AL204" s="76">
        <v>3.5000000000000003E-2</v>
      </c>
      <c r="AM204" s="76">
        <v>5.2999999999999999E-2</v>
      </c>
    </row>
    <row r="205" spans="1:39" x14ac:dyDescent="0.25">
      <c r="A205" s="91"/>
      <c r="B205" s="95">
        <v>0.41666666666666702</v>
      </c>
      <c r="C205" s="76">
        <v>4.2999999999999997E-2</v>
      </c>
      <c r="D205" s="76">
        <v>0.04</v>
      </c>
      <c r="E205" s="76">
        <v>4.2000000000000003E-2</v>
      </c>
      <c r="F205" s="76">
        <v>5.5E-2</v>
      </c>
      <c r="G205" s="76">
        <v>4.9000000000000002E-2</v>
      </c>
      <c r="H205" s="76">
        <v>0.05</v>
      </c>
      <c r="I205" s="76">
        <v>4.9000000000000002E-2</v>
      </c>
      <c r="J205" s="76">
        <v>5.2999999999999999E-2</v>
      </c>
      <c r="K205" s="76">
        <v>4.2000000000000003E-2</v>
      </c>
      <c r="L205" s="76">
        <v>3.7999999999999999E-2</v>
      </c>
      <c r="M205" s="76">
        <v>5.1999999999999998E-2</v>
      </c>
      <c r="N205" s="76">
        <v>0.05</v>
      </c>
      <c r="O205" s="76">
        <v>5.0999999999999997E-2</v>
      </c>
      <c r="P205" s="76">
        <v>5.1999999999999998E-2</v>
      </c>
      <c r="Q205" s="76">
        <v>0.04</v>
      </c>
      <c r="R205" s="76">
        <v>4.1000000000000002E-2</v>
      </c>
      <c r="S205" s="76">
        <v>3.5999999999999997E-2</v>
      </c>
      <c r="T205" s="76">
        <v>0.05</v>
      </c>
      <c r="U205" s="76">
        <v>5.1999999999999998E-2</v>
      </c>
      <c r="V205" s="76">
        <v>4.7E-2</v>
      </c>
      <c r="W205" s="76">
        <v>0.05</v>
      </c>
      <c r="X205" s="76">
        <v>5.7000000000000002E-2</v>
      </c>
      <c r="Y205" s="76">
        <v>3.9E-2</v>
      </c>
      <c r="Z205" s="76">
        <v>3.9E-2</v>
      </c>
      <c r="AA205" s="76">
        <v>5.0999999999999997E-2</v>
      </c>
      <c r="AB205" s="76">
        <v>5.0999999999999997E-2</v>
      </c>
      <c r="AC205" s="76">
        <v>5.1999999999999998E-2</v>
      </c>
      <c r="AD205" s="76">
        <v>5.1999999999999998E-2</v>
      </c>
      <c r="AE205" s="76">
        <v>4.9000000000000002E-2</v>
      </c>
      <c r="AF205" s="76">
        <v>4.2000000000000003E-2</v>
      </c>
      <c r="AG205" s="76"/>
      <c r="AH205" s="76"/>
      <c r="AI205" s="76">
        <v>1.4140000000000001</v>
      </c>
      <c r="AJ205" s="98">
        <v>4.713333333333334E-2</v>
      </c>
      <c r="AK205" s="76"/>
      <c r="AL205" s="76">
        <v>3.5999999999999997E-2</v>
      </c>
      <c r="AM205" s="76">
        <v>5.7000000000000002E-2</v>
      </c>
    </row>
    <row r="206" spans="1:39" x14ac:dyDescent="0.25">
      <c r="A206" s="91"/>
      <c r="B206" s="95">
        <v>0.45833333333333298</v>
      </c>
      <c r="C206" s="76">
        <v>4.4999999999999998E-2</v>
      </c>
      <c r="D206" s="76">
        <v>0.04</v>
      </c>
      <c r="E206" s="76">
        <v>4.7E-2</v>
      </c>
      <c r="F206" s="76">
        <v>5.2999999999999999E-2</v>
      </c>
      <c r="G206" s="76">
        <v>5.1999999999999998E-2</v>
      </c>
      <c r="H206" s="76">
        <v>4.9000000000000002E-2</v>
      </c>
      <c r="I206" s="76">
        <v>4.9000000000000002E-2</v>
      </c>
      <c r="J206" s="76">
        <v>0.05</v>
      </c>
      <c r="K206" s="76">
        <v>4.7E-2</v>
      </c>
      <c r="L206" s="76">
        <v>0.04</v>
      </c>
      <c r="M206" s="76">
        <v>5.5E-2</v>
      </c>
      <c r="N206" s="76">
        <v>5.2999999999999999E-2</v>
      </c>
      <c r="O206" s="76">
        <v>5.8999999999999997E-2</v>
      </c>
      <c r="P206" s="76">
        <v>5.1999999999999998E-2</v>
      </c>
      <c r="Q206" s="76">
        <v>4.2000000000000003E-2</v>
      </c>
      <c r="R206" s="76">
        <v>4.2999999999999997E-2</v>
      </c>
      <c r="S206" s="76">
        <v>0.04</v>
      </c>
      <c r="T206" s="76">
        <v>4.9000000000000002E-2</v>
      </c>
      <c r="U206" s="76">
        <v>5.6000000000000001E-2</v>
      </c>
      <c r="V206" s="76">
        <v>4.9000000000000002E-2</v>
      </c>
      <c r="W206" s="76">
        <v>4.7E-2</v>
      </c>
      <c r="X206" s="76">
        <v>5.0999999999999997E-2</v>
      </c>
      <c r="Y206" s="76">
        <v>0.04</v>
      </c>
      <c r="Z206" s="76">
        <v>4.1000000000000002E-2</v>
      </c>
      <c r="AA206" s="76">
        <v>0.05</v>
      </c>
      <c r="AB206" s="76">
        <v>5.1999999999999998E-2</v>
      </c>
      <c r="AC206" s="76">
        <v>5.7000000000000002E-2</v>
      </c>
      <c r="AD206" s="76">
        <v>4.9000000000000002E-2</v>
      </c>
      <c r="AE206" s="76">
        <v>4.9000000000000002E-2</v>
      </c>
      <c r="AF206" s="76">
        <v>4.3999999999999997E-2</v>
      </c>
      <c r="AG206" s="76"/>
      <c r="AH206" s="76"/>
      <c r="AI206" s="76">
        <v>1.4500000000000002</v>
      </c>
      <c r="AJ206" s="98">
        <v>4.8333333333333339E-2</v>
      </c>
      <c r="AK206" s="76"/>
      <c r="AL206" s="76">
        <v>0.04</v>
      </c>
      <c r="AM206" s="76">
        <v>5.8999999999999997E-2</v>
      </c>
    </row>
    <row r="207" spans="1:39" x14ac:dyDescent="0.25">
      <c r="A207" s="91"/>
      <c r="B207" s="95">
        <v>0.5</v>
      </c>
      <c r="C207" s="76">
        <v>4.7E-2</v>
      </c>
      <c r="D207" s="76">
        <v>0.04</v>
      </c>
      <c r="E207" s="76">
        <v>4.5999999999999999E-2</v>
      </c>
      <c r="F207" s="76">
        <v>5.0999999999999997E-2</v>
      </c>
      <c r="G207" s="76">
        <v>5.2999999999999999E-2</v>
      </c>
      <c r="H207" s="76">
        <v>5.2999999999999999E-2</v>
      </c>
      <c r="I207" s="76">
        <v>5.0999999999999997E-2</v>
      </c>
      <c r="J207" s="76">
        <v>4.8000000000000001E-2</v>
      </c>
      <c r="K207" s="76">
        <v>5.6000000000000001E-2</v>
      </c>
      <c r="L207" s="76">
        <v>4.3999999999999997E-2</v>
      </c>
      <c r="M207" s="76">
        <v>5.2999999999999999E-2</v>
      </c>
      <c r="N207" s="76">
        <v>5.2999999999999999E-2</v>
      </c>
      <c r="O207" s="76">
        <v>4.9000000000000002E-2</v>
      </c>
      <c r="P207" s="76">
        <v>5.2999999999999999E-2</v>
      </c>
      <c r="Q207" s="76">
        <v>4.4999999999999998E-2</v>
      </c>
      <c r="R207" s="76">
        <v>4.4999999999999998E-2</v>
      </c>
      <c r="S207" s="76">
        <v>4.1000000000000002E-2</v>
      </c>
      <c r="T207" s="76">
        <v>5.2999999999999999E-2</v>
      </c>
      <c r="U207" s="76">
        <v>4.8000000000000001E-2</v>
      </c>
      <c r="V207" s="76">
        <v>4.8000000000000001E-2</v>
      </c>
      <c r="W207" s="76">
        <v>4.9000000000000002E-2</v>
      </c>
      <c r="X207" s="76">
        <v>4.8000000000000001E-2</v>
      </c>
      <c r="Y207" s="76">
        <v>3.9E-2</v>
      </c>
      <c r="Z207" s="76">
        <v>4.8000000000000001E-2</v>
      </c>
      <c r="AA207" s="76">
        <v>4.9000000000000002E-2</v>
      </c>
      <c r="AB207" s="76">
        <v>5.1999999999999998E-2</v>
      </c>
      <c r="AC207" s="76">
        <v>5.1999999999999998E-2</v>
      </c>
      <c r="AD207" s="76">
        <v>6.0999999999999999E-2</v>
      </c>
      <c r="AE207" s="76">
        <v>5.6000000000000001E-2</v>
      </c>
      <c r="AF207" s="76">
        <v>4.8000000000000001E-2</v>
      </c>
      <c r="AG207" s="76"/>
      <c r="AH207" s="76"/>
      <c r="AI207" s="76">
        <v>1.4790000000000003</v>
      </c>
      <c r="AJ207" s="98">
        <v>4.930000000000001E-2</v>
      </c>
      <c r="AK207" s="76"/>
      <c r="AL207" s="76">
        <v>3.9E-2</v>
      </c>
      <c r="AM207" s="76">
        <v>6.0999999999999999E-2</v>
      </c>
    </row>
    <row r="208" spans="1:39" x14ac:dyDescent="0.25">
      <c r="A208" s="91"/>
      <c r="B208" s="95">
        <v>0.54166666666666696</v>
      </c>
      <c r="C208" s="76">
        <v>4.5999999999999999E-2</v>
      </c>
      <c r="D208" s="76">
        <v>4.1000000000000002E-2</v>
      </c>
      <c r="E208" s="76">
        <v>4.4999999999999998E-2</v>
      </c>
      <c r="F208" s="76">
        <v>4.9000000000000002E-2</v>
      </c>
      <c r="G208" s="76">
        <v>5.0999999999999997E-2</v>
      </c>
      <c r="H208" s="76">
        <v>5.2999999999999999E-2</v>
      </c>
      <c r="I208" s="76">
        <v>5.0999999999999997E-2</v>
      </c>
      <c r="J208" s="76">
        <v>4.9000000000000002E-2</v>
      </c>
      <c r="K208" s="76">
        <v>4.8000000000000001E-2</v>
      </c>
      <c r="L208" s="76">
        <v>4.3999999999999997E-2</v>
      </c>
      <c r="M208" s="76">
        <v>5.1999999999999998E-2</v>
      </c>
      <c r="N208" s="76">
        <v>5.0999999999999997E-2</v>
      </c>
      <c r="O208" s="76">
        <v>5.0999999999999997E-2</v>
      </c>
      <c r="P208" s="76">
        <v>5.3999999999999999E-2</v>
      </c>
      <c r="Q208" s="76">
        <v>4.4999999999999998E-2</v>
      </c>
      <c r="R208" s="76">
        <v>4.3999999999999997E-2</v>
      </c>
      <c r="S208" s="76">
        <v>4.2000000000000003E-2</v>
      </c>
      <c r="T208" s="76">
        <v>0.06</v>
      </c>
      <c r="U208" s="76">
        <v>4.7E-2</v>
      </c>
      <c r="V208" s="76">
        <v>4.8000000000000001E-2</v>
      </c>
      <c r="W208" s="76">
        <v>4.9000000000000002E-2</v>
      </c>
      <c r="X208" s="76">
        <v>4.8000000000000001E-2</v>
      </c>
      <c r="Y208" s="76">
        <v>0.04</v>
      </c>
      <c r="Z208" s="76">
        <v>4.2000000000000003E-2</v>
      </c>
      <c r="AA208" s="76">
        <v>5.0999999999999997E-2</v>
      </c>
      <c r="AB208" s="76">
        <v>0.05</v>
      </c>
      <c r="AC208" s="76">
        <v>5.5E-2</v>
      </c>
      <c r="AD208" s="76">
        <v>5.1999999999999998E-2</v>
      </c>
      <c r="AE208" s="76">
        <v>5.2999999999999999E-2</v>
      </c>
      <c r="AF208" s="76">
        <v>0.05</v>
      </c>
      <c r="AG208" s="76"/>
      <c r="AH208" s="76"/>
      <c r="AI208" s="76">
        <v>1.4610000000000003</v>
      </c>
      <c r="AJ208" s="98">
        <v>4.8700000000000007E-2</v>
      </c>
      <c r="AK208" s="76"/>
      <c r="AL208" s="76">
        <v>0.04</v>
      </c>
      <c r="AM208" s="76">
        <v>0.06</v>
      </c>
    </row>
    <row r="209" spans="1:39" x14ac:dyDescent="0.25">
      <c r="A209" s="91"/>
      <c r="B209" s="95">
        <v>0.58333333333333304</v>
      </c>
      <c r="C209" s="76">
        <v>4.8000000000000001E-2</v>
      </c>
      <c r="D209" s="76">
        <v>4.1000000000000002E-2</v>
      </c>
      <c r="E209" s="76">
        <v>4.2000000000000003E-2</v>
      </c>
      <c r="F209" s="76">
        <v>4.9000000000000002E-2</v>
      </c>
      <c r="G209" s="76">
        <v>0.05</v>
      </c>
      <c r="H209" s="76">
        <v>4.8000000000000001E-2</v>
      </c>
      <c r="I209" s="76">
        <v>4.8000000000000001E-2</v>
      </c>
      <c r="J209" s="76">
        <v>4.5999999999999999E-2</v>
      </c>
      <c r="K209" s="76">
        <v>4.5999999999999999E-2</v>
      </c>
      <c r="L209" s="76">
        <v>4.3999999999999997E-2</v>
      </c>
      <c r="M209" s="76">
        <v>5.0999999999999997E-2</v>
      </c>
      <c r="N209" s="76">
        <v>0.05</v>
      </c>
      <c r="O209" s="76">
        <v>4.8000000000000001E-2</v>
      </c>
      <c r="P209" s="76">
        <v>5.0999999999999997E-2</v>
      </c>
      <c r="Q209" s="76">
        <v>4.4999999999999998E-2</v>
      </c>
      <c r="R209" s="76">
        <v>4.2000000000000003E-2</v>
      </c>
      <c r="S209" s="76">
        <v>0.04</v>
      </c>
      <c r="T209" s="76">
        <v>4.7E-2</v>
      </c>
      <c r="U209" s="76">
        <v>4.8000000000000001E-2</v>
      </c>
      <c r="V209" s="76">
        <v>4.7E-2</v>
      </c>
      <c r="W209" s="76">
        <v>4.9000000000000002E-2</v>
      </c>
      <c r="X209" s="76">
        <v>4.5999999999999999E-2</v>
      </c>
      <c r="Y209" s="76">
        <v>0.04</v>
      </c>
      <c r="Z209" s="76">
        <v>4.2999999999999997E-2</v>
      </c>
      <c r="AA209" s="76">
        <v>4.9000000000000002E-2</v>
      </c>
      <c r="AB209" s="76">
        <v>4.8000000000000001E-2</v>
      </c>
      <c r="AC209" s="76">
        <v>5.8999999999999997E-2</v>
      </c>
      <c r="AD209" s="76">
        <v>4.7E-2</v>
      </c>
      <c r="AE209" s="76">
        <v>4.7E-2</v>
      </c>
      <c r="AF209" s="76">
        <v>4.9000000000000002E-2</v>
      </c>
      <c r="AG209" s="76"/>
      <c r="AH209" s="76"/>
      <c r="AI209" s="76">
        <v>1.4079999999999999</v>
      </c>
      <c r="AJ209" s="98">
        <v>4.6933333333333334E-2</v>
      </c>
      <c r="AK209" s="76"/>
      <c r="AL209" s="76">
        <v>0.04</v>
      </c>
      <c r="AM209" s="76">
        <v>5.8999999999999997E-2</v>
      </c>
    </row>
    <row r="210" spans="1:39" x14ac:dyDescent="0.25">
      <c r="A210" s="91"/>
      <c r="B210" s="95">
        <v>0.625</v>
      </c>
      <c r="C210" s="76">
        <v>4.5999999999999999E-2</v>
      </c>
      <c r="D210" s="76">
        <v>0.04</v>
      </c>
      <c r="E210" s="76">
        <v>4.2000000000000003E-2</v>
      </c>
      <c r="F210" s="76">
        <v>4.5999999999999999E-2</v>
      </c>
      <c r="G210" s="76">
        <v>4.7E-2</v>
      </c>
      <c r="H210" s="76">
        <v>4.5999999999999999E-2</v>
      </c>
      <c r="I210" s="76">
        <v>4.5999999999999999E-2</v>
      </c>
      <c r="J210" s="76">
        <v>4.2999999999999997E-2</v>
      </c>
      <c r="K210" s="76">
        <v>4.4999999999999998E-2</v>
      </c>
      <c r="L210" s="76">
        <v>4.4999999999999998E-2</v>
      </c>
      <c r="M210" s="76">
        <v>4.7E-2</v>
      </c>
      <c r="N210" s="76">
        <v>4.7E-2</v>
      </c>
      <c r="O210" s="76">
        <v>4.5999999999999999E-2</v>
      </c>
      <c r="P210" s="76">
        <v>4.9000000000000002E-2</v>
      </c>
      <c r="Q210" s="76">
        <v>4.5999999999999999E-2</v>
      </c>
      <c r="R210" s="76">
        <v>4.2999999999999997E-2</v>
      </c>
      <c r="S210" s="76">
        <v>4.2000000000000003E-2</v>
      </c>
      <c r="T210" s="76">
        <v>4.3999999999999997E-2</v>
      </c>
      <c r="U210" s="76">
        <v>4.4999999999999998E-2</v>
      </c>
      <c r="V210" s="76">
        <v>4.4999999999999998E-2</v>
      </c>
      <c r="W210" s="76">
        <v>4.2999999999999997E-2</v>
      </c>
      <c r="X210" s="76">
        <v>4.2999999999999997E-2</v>
      </c>
      <c r="Y210" s="76">
        <v>0.04</v>
      </c>
      <c r="Z210" s="76">
        <v>4.2999999999999997E-2</v>
      </c>
      <c r="AA210" s="76">
        <v>4.8000000000000001E-2</v>
      </c>
      <c r="AB210" s="76">
        <v>4.5999999999999999E-2</v>
      </c>
      <c r="AC210" s="76">
        <v>5.6000000000000001E-2</v>
      </c>
      <c r="AD210" s="76">
        <v>4.8000000000000001E-2</v>
      </c>
      <c r="AE210" s="76">
        <v>4.3999999999999997E-2</v>
      </c>
      <c r="AF210" s="76">
        <v>4.8000000000000001E-2</v>
      </c>
      <c r="AG210" s="76"/>
      <c r="AH210" s="76"/>
      <c r="AI210" s="76">
        <v>1.3590000000000004</v>
      </c>
      <c r="AJ210" s="98">
        <v>4.5300000000000014E-2</v>
      </c>
      <c r="AK210" s="76"/>
      <c r="AL210" s="76">
        <v>0.04</v>
      </c>
      <c r="AM210" s="76">
        <v>5.6000000000000001E-2</v>
      </c>
    </row>
    <row r="211" spans="1:39" x14ac:dyDescent="0.25">
      <c r="A211" s="91"/>
      <c r="B211" s="95">
        <v>0.66666666666666696</v>
      </c>
      <c r="C211" s="76">
        <v>4.5999999999999999E-2</v>
      </c>
      <c r="D211" s="76">
        <v>4.1000000000000002E-2</v>
      </c>
      <c r="E211" s="76">
        <v>4.2999999999999997E-2</v>
      </c>
      <c r="F211" s="76">
        <v>4.2000000000000003E-2</v>
      </c>
      <c r="G211" s="76">
        <v>4.4999999999999998E-2</v>
      </c>
      <c r="H211" s="76">
        <v>4.5999999999999999E-2</v>
      </c>
      <c r="I211" s="76">
        <v>4.9000000000000002E-2</v>
      </c>
      <c r="J211" s="76">
        <v>4.1000000000000002E-2</v>
      </c>
      <c r="K211" s="76">
        <v>4.3999999999999997E-2</v>
      </c>
      <c r="L211" s="76">
        <v>4.4999999999999998E-2</v>
      </c>
      <c r="M211" s="76">
        <v>4.2000000000000003E-2</v>
      </c>
      <c r="N211" s="76">
        <v>4.4999999999999998E-2</v>
      </c>
      <c r="O211" s="76">
        <v>4.5999999999999999E-2</v>
      </c>
      <c r="P211" s="76">
        <v>4.7E-2</v>
      </c>
      <c r="Q211" s="76">
        <v>4.4999999999999998E-2</v>
      </c>
      <c r="R211" s="76">
        <v>4.2999999999999997E-2</v>
      </c>
      <c r="S211" s="76">
        <v>4.2000000000000003E-2</v>
      </c>
      <c r="T211" s="76">
        <v>4.2999999999999997E-2</v>
      </c>
      <c r="U211" s="76">
        <v>4.2999999999999997E-2</v>
      </c>
      <c r="V211" s="76">
        <v>4.3999999999999997E-2</v>
      </c>
      <c r="W211" s="76">
        <v>4.1000000000000002E-2</v>
      </c>
      <c r="X211" s="76">
        <v>4.1000000000000002E-2</v>
      </c>
      <c r="Y211" s="76">
        <v>3.9E-2</v>
      </c>
      <c r="Z211" s="76">
        <v>4.4999999999999998E-2</v>
      </c>
      <c r="AA211" s="76">
        <v>4.2999999999999997E-2</v>
      </c>
      <c r="AB211" s="76">
        <v>4.5999999999999999E-2</v>
      </c>
      <c r="AC211" s="76">
        <v>4.9000000000000002E-2</v>
      </c>
      <c r="AD211" s="76">
        <v>4.4999999999999998E-2</v>
      </c>
      <c r="AE211" s="76">
        <v>4.2000000000000003E-2</v>
      </c>
      <c r="AF211" s="76">
        <v>4.7E-2</v>
      </c>
      <c r="AG211" s="76"/>
      <c r="AH211" s="76"/>
      <c r="AI211" s="76">
        <v>1.32</v>
      </c>
      <c r="AJ211" s="98">
        <v>4.4000000000000004E-2</v>
      </c>
      <c r="AK211" s="76"/>
      <c r="AL211" s="76">
        <v>3.9E-2</v>
      </c>
      <c r="AM211" s="76">
        <v>4.9000000000000002E-2</v>
      </c>
    </row>
    <row r="212" spans="1:39" x14ac:dyDescent="0.25">
      <c r="A212" s="91"/>
      <c r="B212" s="95">
        <v>0.70833333333333304</v>
      </c>
      <c r="C212" s="76">
        <v>4.5999999999999999E-2</v>
      </c>
      <c r="D212" s="76">
        <v>0.04</v>
      </c>
      <c r="E212" s="76">
        <v>4.2999999999999997E-2</v>
      </c>
      <c r="F212" s="76">
        <v>4.2000000000000003E-2</v>
      </c>
      <c r="G212" s="76">
        <v>4.4999999999999998E-2</v>
      </c>
      <c r="H212" s="76">
        <v>4.3999999999999997E-2</v>
      </c>
      <c r="I212" s="76">
        <v>4.4999999999999998E-2</v>
      </c>
      <c r="J212" s="76">
        <v>0.04</v>
      </c>
      <c r="K212" s="76">
        <v>4.4999999999999998E-2</v>
      </c>
      <c r="L212" s="76">
        <v>4.4999999999999998E-2</v>
      </c>
      <c r="M212" s="76">
        <v>4.2000000000000003E-2</v>
      </c>
      <c r="N212" s="76">
        <v>4.3999999999999997E-2</v>
      </c>
      <c r="O212" s="76">
        <v>4.4999999999999998E-2</v>
      </c>
      <c r="P212" s="76">
        <v>4.7E-2</v>
      </c>
      <c r="Q212" s="76">
        <v>4.4999999999999998E-2</v>
      </c>
      <c r="R212" s="76">
        <v>4.4999999999999998E-2</v>
      </c>
      <c r="S212" s="76">
        <v>4.2000000000000003E-2</v>
      </c>
      <c r="T212" s="76">
        <v>4.1000000000000002E-2</v>
      </c>
      <c r="U212" s="76">
        <v>4.2999999999999997E-2</v>
      </c>
      <c r="V212" s="76">
        <v>0.04</v>
      </c>
      <c r="W212" s="76">
        <v>0.04</v>
      </c>
      <c r="X212" s="76">
        <v>4.2000000000000003E-2</v>
      </c>
      <c r="Y212" s="76">
        <v>4.2999999999999997E-2</v>
      </c>
      <c r="Z212" s="76">
        <v>4.4999999999999998E-2</v>
      </c>
      <c r="AA212" s="76">
        <v>4.2000000000000003E-2</v>
      </c>
      <c r="AB212" s="76">
        <v>4.5999999999999999E-2</v>
      </c>
      <c r="AC212" s="76">
        <v>4.7E-2</v>
      </c>
      <c r="AD212" s="76">
        <v>4.2000000000000003E-2</v>
      </c>
      <c r="AE212" s="76">
        <v>4.1000000000000002E-2</v>
      </c>
      <c r="AF212" s="76">
        <v>4.8000000000000001E-2</v>
      </c>
      <c r="AG212" s="76"/>
      <c r="AH212" s="76"/>
      <c r="AI212" s="76">
        <v>1.3050000000000004</v>
      </c>
      <c r="AJ212" s="98">
        <v>4.3500000000000011E-2</v>
      </c>
      <c r="AK212" s="76"/>
      <c r="AL212" s="76">
        <v>0.04</v>
      </c>
      <c r="AM212" s="76">
        <v>4.8000000000000001E-2</v>
      </c>
    </row>
    <row r="213" spans="1:39" x14ac:dyDescent="0.25">
      <c r="A213" s="91"/>
      <c r="B213" s="95">
        <v>0.75</v>
      </c>
      <c r="C213" s="76">
        <v>4.7E-2</v>
      </c>
      <c r="D213" s="76">
        <v>0.04</v>
      </c>
      <c r="E213" s="76">
        <v>4.2999999999999997E-2</v>
      </c>
      <c r="F213" s="76">
        <v>4.1000000000000002E-2</v>
      </c>
      <c r="G213" s="76">
        <v>4.2999999999999997E-2</v>
      </c>
      <c r="H213" s="76">
        <v>4.2999999999999997E-2</v>
      </c>
      <c r="I213" s="76">
        <v>4.4999999999999998E-2</v>
      </c>
      <c r="J213" s="76">
        <v>4.1000000000000002E-2</v>
      </c>
      <c r="K213" s="76">
        <v>4.3999999999999997E-2</v>
      </c>
      <c r="L213" s="76">
        <v>4.8000000000000001E-2</v>
      </c>
      <c r="M213" s="76">
        <v>3.9E-2</v>
      </c>
      <c r="N213" s="76">
        <v>4.2000000000000003E-2</v>
      </c>
      <c r="O213" s="76">
        <v>4.2000000000000003E-2</v>
      </c>
      <c r="P213" s="76">
        <v>4.8000000000000001E-2</v>
      </c>
      <c r="Q213" s="76">
        <v>4.8000000000000001E-2</v>
      </c>
      <c r="R213" s="76">
        <v>0.05</v>
      </c>
      <c r="S213" s="76">
        <v>4.2000000000000003E-2</v>
      </c>
      <c r="T213" s="76">
        <v>0.04</v>
      </c>
      <c r="U213" s="76">
        <v>4.1000000000000002E-2</v>
      </c>
      <c r="V213" s="76">
        <v>3.9E-2</v>
      </c>
      <c r="W213" s="76">
        <v>4.1000000000000002E-2</v>
      </c>
      <c r="X213" s="76">
        <v>4.1000000000000002E-2</v>
      </c>
      <c r="Y213" s="76">
        <v>0.04</v>
      </c>
      <c r="Z213" s="76">
        <v>4.5999999999999999E-2</v>
      </c>
      <c r="AA213" s="76">
        <v>4.5999999999999999E-2</v>
      </c>
      <c r="AB213" s="76">
        <v>4.4999999999999998E-2</v>
      </c>
      <c r="AC213" s="76">
        <v>0.11799999999999999</v>
      </c>
      <c r="AD213" s="76">
        <v>0.246</v>
      </c>
      <c r="AE213" s="76">
        <v>0.38100000000000001</v>
      </c>
      <c r="AF213" s="76">
        <v>0.52200000000000002</v>
      </c>
      <c r="AG213" s="76"/>
      <c r="AH213" s="76"/>
      <c r="AI213" s="76">
        <v>2.3920000000000003</v>
      </c>
      <c r="AJ213" s="98">
        <v>7.973333333333335E-2</v>
      </c>
      <c r="AK213" s="76"/>
      <c r="AL213" s="76">
        <v>3.9E-2</v>
      </c>
      <c r="AM213" s="76">
        <v>0.52200000000000002</v>
      </c>
    </row>
    <row r="214" spans="1:39" x14ac:dyDescent="0.25">
      <c r="A214" s="91"/>
      <c r="B214" s="95">
        <v>0.79166666666666696</v>
      </c>
      <c r="C214" s="76">
        <v>0.318</v>
      </c>
      <c r="D214" s="76">
        <v>0.57899999999999996</v>
      </c>
      <c r="E214" s="76">
        <v>0.78700000000000003</v>
      </c>
      <c r="F214" s="76">
        <v>0.91800000000000004</v>
      </c>
      <c r="G214" s="76">
        <v>1.056</v>
      </c>
      <c r="H214" s="76">
        <v>1.1919999999999999</v>
      </c>
      <c r="I214" s="76">
        <v>1.3280000000000001</v>
      </c>
      <c r="J214" s="76">
        <v>1.4590000000000001</v>
      </c>
      <c r="K214" s="76">
        <v>1.595</v>
      </c>
      <c r="L214" s="76">
        <v>1.7330000000000001</v>
      </c>
      <c r="M214" s="76">
        <v>1.8620000000000001</v>
      </c>
      <c r="N214" s="76">
        <v>1.9970000000000001</v>
      </c>
      <c r="O214" s="76">
        <v>2.14</v>
      </c>
      <c r="P214" s="76">
        <v>1.33</v>
      </c>
      <c r="Q214" s="76">
        <v>2.339</v>
      </c>
      <c r="R214" s="76">
        <v>2.609</v>
      </c>
      <c r="S214" s="76">
        <v>2.742</v>
      </c>
      <c r="T214" s="76">
        <v>2.8759999999999999</v>
      </c>
      <c r="U214" s="76">
        <v>3.012</v>
      </c>
      <c r="V214" s="76">
        <v>3.1459999999999999</v>
      </c>
      <c r="W214" s="76">
        <v>3.3090000000000002</v>
      </c>
      <c r="X214" s="76">
        <v>3.552</v>
      </c>
      <c r="Y214" s="76">
        <v>3.7320000000000002</v>
      </c>
      <c r="Z214" s="76">
        <v>3.92</v>
      </c>
      <c r="AA214" s="76">
        <v>4.0970000000000004</v>
      </c>
      <c r="AB214" s="76">
        <v>4.3010000000000002</v>
      </c>
      <c r="AC214" s="76">
        <v>4.4160000000000004</v>
      </c>
      <c r="AD214" s="76">
        <v>4.4610000000000003</v>
      </c>
      <c r="AE214" s="76">
        <v>4.5060000000000002</v>
      </c>
      <c r="AF214" s="76">
        <v>4.5609999999999999</v>
      </c>
      <c r="AG214" s="76"/>
      <c r="AH214" s="76"/>
      <c r="AI214" s="76">
        <v>75.873000000000019</v>
      </c>
      <c r="AJ214" s="98">
        <v>2.5291000000000006</v>
      </c>
      <c r="AK214" s="76"/>
      <c r="AL214" s="76">
        <v>0.318</v>
      </c>
      <c r="AM214" s="76">
        <v>4.5609999999999999</v>
      </c>
    </row>
    <row r="215" spans="1:39" x14ac:dyDescent="0.25">
      <c r="A215" s="91"/>
      <c r="B215" s="95">
        <v>0.83333333333333304</v>
      </c>
      <c r="C215" s="76">
        <v>4.2990000000000004</v>
      </c>
      <c r="D215" s="76">
        <v>4.5810000000000004</v>
      </c>
      <c r="E215" s="76">
        <v>4.6210000000000004</v>
      </c>
      <c r="F215" s="76">
        <v>4.6689999999999996</v>
      </c>
      <c r="G215" s="76">
        <v>4.7190000000000003</v>
      </c>
      <c r="H215" s="76">
        <v>4.7889999999999997</v>
      </c>
      <c r="I215" s="76">
        <v>4.8380000000000001</v>
      </c>
      <c r="J215" s="76">
        <v>4.8780000000000001</v>
      </c>
      <c r="K215" s="76">
        <v>4.9260000000000002</v>
      </c>
      <c r="L215" s="76">
        <v>4.9729999999999999</v>
      </c>
      <c r="M215" s="76">
        <v>5.0270000000000001</v>
      </c>
      <c r="N215" s="76">
        <v>4.7190000000000003</v>
      </c>
      <c r="O215" s="76">
        <v>5.0999999999999996</v>
      </c>
      <c r="P215" s="76">
        <v>5.1680000000000001</v>
      </c>
      <c r="Q215" s="76">
        <v>4.9729999999999999</v>
      </c>
      <c r="R215" s="76">
        <v>5.2770000000000001</v>
      </c>
      <c r="S215" s="76">
        <v>5.3330000000000002</v>
      </c>
      <c r="T215" s="76">
        <v>5.3540000000000001</v>
      </c>
      <c r="U215" s="76">
        <v>5.4189999999999996</v>
      </c>
      <c r="V215" s="76">
        <v>5.4409999999999998</v>
      </c>
      <c r="W215" s="76">
        <v>5.4880000000000004</v>
      </c>
      <c r="X215" s="76">
        <v>5.4989999999999997</v>
      </c>
      <c r="Y215" s="76">
        <v>5.4950000000000001</v>
      </c>
      <c r="Z215" s="76">
        <v>5.4939999999999998</v>
      </c>
      <c r="AA215" s="76">
        <v>5.4660000000000002</v>
      </c>
      <c r="AB215" s="76">
        <v>5.4889999999999999</v>
      </c>
      <c r="AC215" s="76">
        <v>5.4829999999999997</v>
      </c>
      <c r="AD215" s="76">
        <v>5.5039999999999996</v>
      </c>
      <c r="AE215" s="76">
        <v>5.4829999999999997</v>
      </c>
      <c r="AF215" s="76">
        <v>5.5049999999999999</v>
      </c>
      <c r="AG215" s="76"/>
      <c r="AH215" s="76"/>
      <c r="AI215" s="76">
        <v>154.01</v>
      </c>
      <c r="AJ215" s="98">
        <v>5.1336666666666666</v>
      </c>
      <c r="AK215" s="76"/>
      <c r="AL215" s="76">
        <v>4.2990000000000004</v>
      </c>
      <c r="AM215" s="76">
        <v>5.5049999999999999</v>
      </c>
    </row>
    <row r="216" spans="1:39" x14ac:dyDescent="0.25">
      <c r="A216" s="91"/>
      <c r="B216" s="95">
        <v>0.875</v>
      </c>
      <c r="C216" s="76">
        <v>5.51</v>
      </c>
      <c r="D216" s="76">
        <v>5.516</v>
      </c>
      <c r="E216" s="76">
        <v>5.5019999999999998</v>
      </c>
      <c r="F216" s="76">
        <v>5.5129999999999999</v>
      </c>
      <c r="G216" s="76">
        <v>5.5110000000000001</v>
      </c>
      <c r="H216" s="76">
        <v>5.5069999999999997</v>
      </c>
      <c r="I216" s="76">
        <v>5.51</v>
      </c>
      <c r="J216" s="76">
        <v>5.5010000000000003</v>
      </c>
      <c r="K216" s="76">
        <v>5.5010000000000003</v>
      </c>
      <c r="L216" s="76">
        <v>5.4950000000000001</v>
      </c>
      <c r="M216" s="76">
        <v>5.5170000000000003</v>
      </c>
      <c r="N216" s="76">
        <v>5.51</v>
      </c>
      <c r="O216" s="76">
        <v>5.5019999999999998</v>
      </c>
      <c r="P216" s="76">
        <v>5.4969999999999999</v>
      </c>
      <c r="Q216" s="76">
        <v>5.4950000000000001</v>
      </c>
      <c r="R216" s="76">
        <v>5.4969999999999999</v>
      </c>
      <c r="S216" s="76">
        <v>5.51</v>
      </c>
      <c r="T216" s="76">
        <v>5.4870000000000001</v>
      </c>
      <c r="U216" s="76">
        <v>5.5030000000000001</v>
      </c>
      <c r="V216" s="76">
        <v>5.4969999999999999</v>
      </c>
      <c r="W216" s="76">
        <v>5.5149999999999997</v>
      </c>
      <c r="X216" s="76">
        <v>5.5140000000000002</v>
      </c>
      <c r="Y216" s="76">
        <v>5.5119999999999996</v>
      </c>
      <c r="Z216" s="76">
        <v>5.5119999999999996</v>
      </c>
      <c r="AA216" s="76">
        <v>5.484</v>
      </c>
      <c r="AB216" s="76">
        <v>5.5039999999999996</v>
      </c>
      <c r="AC216" s="76">
        <v>5.5019999999999998</v>
      </c>
      <c r="AD216" s="76">
        <v>5.5170000000000003</v>
      </c>
      <c r="AE216" s="76">
        <v>5.4969999999999999</v>
      </c>
      <c r="AF216" s="76">
        <v>5.5110000000000001</v>
      </c>
      <c r="AG216" s="76"/>
      <c r="AH216" s="76"/>
      <c r="AI216" s="76">
        <v>165.14899999999997</v>
      </c>
      <c r="AJ216" s="98">
        <v>5.5049666666666655</v>
      </c>
      <c r="AK216" s="76"/>
      <c r="AL216" s="76">
        <v>5.484</v>
      </c>
      <c r="AM216" s="76">
        <v>5.5170000000000003</v>
      </c>
    </row>
    <row r="217" spans="1:39" x14ac:dyDescent="0.25">
      <c r="A217" s="91"/>
      <c r="B217" s="95">
        <v>0.91666666666666696</v>
      </c>
      <c r="C217" s="76">
        <v>5.5209999999999999</v>
      </c>
      <c r="D217" s="76">
        <v>5.5309999999999997</v>
      </c>
      <c r="E217" s="76">
        <v>5.5090000000000003</v>
      </c>
      <c r="F217" s="76">
        <v>5.5190000000000001</v>
      </c>
      <c r="G217" s="76">
        <v>5.516</v>
      </c>
      <c r="H217" s="76">
        <v>5.5069999999999997</v>
      </c>
      <c r="I217" s="76">
        <v>5.5289999999999999</v>
      </c>
      <c r="J217" s="76">
        <v>5.5090000000000003</v>
      </c>
      <c r="K217" s="76">
        <v>5.516</v>
      </c>
      <c r="L217" s="76">
        <v>5.5069999999999997</v>
      </c>
      <c r="M217" s="76">
        <v>5.5149999999999997</v>
      </c>
      <c r="N217" s="76">
        <v>5.516</v>
      </c>
      <c r="O217" s="76">
        <v>5.516</v>
      </c>
      <c r="P217" s="76">
        <v>5.5170000000000003</v>
      </c>
      <c r="Q217" s="76">
        <v>5.5069999999999997</v>
      </c>
      <c r="R217" s="76">
        <v>5.51</v>
      </c>
      <c r="S217" s="76">
        <v>5.5140000000000002</v>
      </c>
      <c r="T217" s="76">
        <v>5.5069999999999997</v>
      </c>
      <c r="U217" s="76">
        <v>5.5060000000000002</v>
      </c>
      <c r="V217" s="76">
        <v>5.508</v>
      </c>
      <c r="W217" s="76">
        <v>5.5119999999999996</v>
      </c>
      <c r="X217" s="76">
        <v>5.516</v>
      </c>
      <c r="Y217" s="76">
        <v>5.5110000000000001</v>
      </c>
      <c r="Z217" s="76">
        <v>5.5110000000000001</v>
      </c>
      <c r="AA217" s="76">
        <v>5.5</v>
      </c>
      <c r="AB217" s="76">
        <v>5.5049999999999999</v>
      </c>
      <c r="AC217" s="76">
        <v>5.516</v>
      </c>
      <c r="AD217" s="76">
        <v>5.5039999999999996</v>
      </c>
      <c r="AE217" s="76">
        <v>5.5209999999999999</v>
      </c>
      <c r="AF217" s="76">
        <v>5.524</v>
      </c>
      <c r="AG217" s="76"/>
      <c r="AH217" s="76"/>
      <c r="AI217" s="76">
        <v>165.39999999999998</v>
      </c>
      <c r="AJ217" s="98">
        <v>5.5133333333333328</v>
      </c>
      <c r="AK217" s="76"/>
      <c r="AL217" s="76">
        <v>5.5</v>
      </c>
      <c r="AM217" s="76">
        <v>5.5309999999999997</v>
      </c>
    </row>
    <row r="218" spans="1:39" x14ac:dyDescent="0.25">
      <c r="A218" s="91"/>
      <c r="B218" s="95">
        <v>0.95833333333333304</v>
      </c>
      <c r="C218" s="76">
        <v>5.5039999999999996</v>
      </c>
      <c r="D218" s="76">
        <v>5.516</v>
      </c>
      <c r="E218" s="76">
        <v>5.5069999999999997</v>
      </c>
      <c r="F218" s="76">
        <v>5.5149999999999997</v>
      </c>
      <c r="G218" s="76">
        <v>5.4969999999999999</v>
      </c>
      <c r="H218" s="76">
        <v>5.5119999999999996</v>
      </c>
      <c r="I218" s="76">
        <v>5.5259999999999998</v>
      </c>
      <c r="J218" s="76">
        <v>5.51</v>
      </c>
      <c r="K218" s="76">
        <v>5.4969999999999999</v>
      </c>
      <c r="L218" s="76">
        <v>5.492</v>
      </c>
      <c r="M218" s="76">
        <v>5.492</v>
      </c>
      <c r="N218" s="76">
        <v>5.4969999999999999</v>
      </c>
      <c r="O218" s="76">
        <v>5.5069999999999997</v>
      </c>
      <c r="P218" s="76">
        <v>5.5039999999999996</v>
      </c>
      <c r="Q218" s="76">
        <v>5.492</v>
      </c>
      <c r="R218" s="76">
        <v>5.51</v>
      </c>
      <c r="S218" s="76">
        <v>5.4980000000000002</v>
      </c>
      <c r="T218" s="76">
        <v>5.5010000000000003</v>
      </c>
      <c r="U218" s="76">
        <v>5.492</v>
      </c>
      <c r="V218" s="76">
        <v>5.4930000000000003</v>
      </c>
      <c r="W218" s="76">
        <v>5.5039999999999996</v>
      </c>
      <c r="X218" s="76">
        <v>5.4980000000000002</v>
      </c>
      <c r="Y218" s="76">
        <v>5.4950000000000001</v>
      </c>
      <c r="Z218" s="76">
        <v>5.4989999999999997</v>
      </c>
      <c r="AA218" s="76">
        <v>5.5030000000000001</v>
      </c>
      <c r="AB218" s="76">
        <v>5.4909999999999997</v>
      </c>
      <c r="AC218" s="76">
        <v>5.5060000000000002</v>
      </c>
      <c r="AD218" s="76">
        <v>5.4930000000000003</v>
      </c>
      <c r="AE218" s="76">
        <v>5.5179999999999998</v>
      </c>
      <c r="AF218" s="76">
        <v>5.5110000000000001</v>
      </c>
      <c r="AG218" s="76"/>
      <c r="AH218" s="76"/>
      <c r="AI218" s="76">
        <v>165.08</v>
      </c>
      <c r="AJ218" s="98">
        <v>5.5026666666666673</v>
      </c>
      <c r="AK218" s="76"/>
      <c r="AL218" s="76">
        <v>5.4909999999999997</v>
      </c>
      <c r="AM218" s="76">
        <v>5.5259999999999998</v>
      </c>
    </row>
    <row r="219" spans="1:39" x14ac:dyDescent="0.25">
      <c r="A219" s="94" t="s">
        <v>100</v>
      </c>
      <c r="B219" s="95">
        <v>0</v>
      </c>
      <c r="C219" s="90">
        <v>4.7190000000000003</v>
      </c>
      <c r="D219" s="90">
        <v>4.7130000000000001</v>
      </c>
      <c r="E219" s="90">
        <v>4.7140000000000004</v>
      </c>
      <c r="F219" s="90">
        <v>4.718</v>
      </c>
      <c r="G219" s="90">
        <v>4.718</v>
      </c>
      <c r="H219" s="90">
        <v>4.7130000000000001</v>
      </c>
      <c r="I219" s="90">
        <v>4.7149999999999999</v>
      </c>
      <c r="J219" s="90">
        <v>4.7149999999999999</v>
      </c>
      <c r="K219" s="90">
        <v>4.7140000000000004</v>
      </c>
      <c r="L219" s="90">
        <v>4.7009999999999996</v>
      </c>
      <c r="M219" s="90">
        <v>4.7130000000000001</v>
      </c>
      <c r="N219" s="90">
        <v>4.72</v>
      </c>
      <c r="O219" s="90">
        <v>4.7240000000000002</v>
      </c>
      <c r="P219" s="90">
        <v>4.7149999999999999</v>
      </c>
      <c r="Q219" s="90">
        <v>4.7190000000000003</v>
      </c>
      <c r="R219" s="90">
        <v>4.7210000000000001</v>
      </c>
      <c r="S219" s="90">
        <v>4.7300000000000004</v>
      </c>
      <c r="T219" s="90">
        <v>4.7160000000000002</v>
      </c>
      <c r="U219" s="90">
        <v>4.7119999999999997</v>
      </c>
      <c r="V219" s="90">
        <v>4.7149999999999999</v>
      </c>
      <c r="W219" s="90">
        <v>4.7009999999999996</v>
      </c>
      <c r="X219" s="90">
        <v>4.7069999999999999</v>
      </c>
      <c r="Y219" s="90">
        <v>4.7039999999999997</v>
      </c>
      <c r="Z219" s="90">
        <v>4.7190000000000003</v>
      </c>
      <c r="AA219" s="90">
        <v>4.7140000000000004</v>
      </c>
      <c r="AB219" s="90">
        <v>4.7240000000000002</v>
      </c>
      <c r="AC219" s="90">
        <v>4.718</v>
      </c>
      <c r="AD219" s="90">
        <v>4.726</v>
      </c>
      <c r="AE219" s="90">
        <v>4.7069999999999999</v>
      </c>
      <c r="AF219" s="90">
        <v>4.6239999999999997</v>
      </c>
      <c r="AG219" s="90">
        <v>4.6050000000000004</v>
      </c>
      <c r="AH219" s="90"/>
      <c r="AI219" s="90">
        <v>145.97399999999999</v>
      </c>
      <c r="AJ219" s="97">
        <v>4.7088387096774191</v>
      </c>
      <c r="AK219" s="90"/>
      <c r="AL219" s="90">
        <v>4.6050000000000004</v>
      </c>
      <c r="AM219" s="90">
        <v>4.7300000000000004</v>
      </c>
    </row>
    <row r="220" spans="1:39" x14ac:dyDescent="0.25">
      <c r="A220" s="91"/>
      <c r="B220" s="95">
        <v>4.1666666666666664E-2</v>
      </c>
      <c r="C220" s="76">
        <v>4.7290000000000001</v>
      </c>
      <c r="D220" s="76">
        <v>4.718</v>
      </c>
      <c r="E220" s="76">
        <v>4.7210000000000001</v>
      </c>
      <c r="F220" s="76">
        <v>4.7240000000000002</v>
      </c>
      <c r="G220" s="76">
        <v>4.7229999999999999</v>
      </c>
      <c r="H220" s="76">
        <v>4.7210000000000001</v>
      </c>
      <c r="I220" s="76">
        <v>4.7190000000000003</v>
      </c>
      <c r="J220" s="76">
        <v>4.718</v>
      </c>
      <c r="K220" s="76">
        <v>4.7220000000000004</v>
      </c>
      <c r="L220" s="76">
        <v>4.7140000000000004</v>
      </c>
      <c r="M220" s="76">
        <v>4.7149999999999999</v>
      </c>
      <c r="N220" s="76">
        <v>4.7220000000000004</v>
      </c>
      <c r="O220" s="76">
        <v>4.7300000000000004</v>
      </c>
      <c r="P220" s="76">
        <v>4.7190000000000003</v>
      </c>
      <c r="Q220" s="76">
        <v>4.726</v>
      </c>
      <c r="R220" s="76">
        <v>4.7080000000000002</v>
      </c>
      <c r="S220" s="76">
        <v>4.7300000000000004</v>
      </c>
      <c r="T220" s="76">
        <v>4.7169999999999996</v>
      </c>
      <c r="U220" s="76">
        <v>4.7110000000000003</v>
      </c>
      <c r="V220" s="76">
        <v>4.7169999999999996</v>
      </c>
      <c r="W220" s="76">
        <v>4.7130000000000001</v>
      </c>
      <c r="X220" s="76">
        <v>4.7119999999999997</v>
      </c>
      <c r="Y220" s="76">
        <v>4.6950000000000003</v>
      </c>
      <c r="Z220" s="76">
        <v>4.726</v>
      </c>
      <c r="AA220" s="76">
        <v>4.7060000000000004</v>
      </c>
      <c r="AB220" s="76">
        <v>4.7309999999999999</v>
      </c>
      <c r="AC220" s="76">
        <v>4.7270000000000003</v>
      </c>
      <c r="AD220" s="76">
        <v>4.7290000000000001</v>
      </c>
      <c r="AE220" s="76">
        <v>4.7119999999999997</v>
      </c>
      <c r="AF220" s="76">
        <v>4.6319999999999997</v>
      </c>
      <c r="AG220" s="76">
        <v>4.6130000000000004</v>
      </c>
      <c r="AH220" s="76"/>
      <c r="AI220" s="76">
        <v>146.09999999999997</v>
      </c>
      <c r="AJ220" s="98">
        <v>4.7129032258064507</v>
      </c>
      <c r="AK220" s="76"/>
      <c r="AL220" s="76">
        <v>4.6130000000000004</v>
      </c>
      <c r="AM220" s="76">
        <v>4.7309999999999999</v>
      </c>
    </row>
    <row r="221" spans="1:39" x14ac:dyDescent="0.25">
      <c r="A221" s="91"/>
      <c r="B221" s="95">
        <v>8.3333333333333329E-2</v>
      </c>
      <c r="C221" s="76"/>
      <c r="D221" s="76"/>
      <c r="E221" s="76"/>
      <c r="F221" s="76"/>
      <c r="G221" s="76"/>
      <c r="H221" s="76"/>
      <c r="I221" s="76"/>
      <c r="J221" s="76"/>
      <c r="K221" s="76"/>
      <c r="L221" s="76"/>
      <c r="M221" s="76"/>
      <c r="N221" s="76"/>
      <c r="O221" s="76"/>
      <c r="P221" s="76"/>
      <c r="Q221" s="76"/>
      <c r="R221" s="76"/>
      <c r="S221" s="76"/>
      <c r="T221" s="76"/>
      <c r="U221" s="76"/>
      <c r="V221" s="76"/>
      <c r="W221" s="76"/>
      <c r="X221" s="76"/>
      <c r="Y221" s="76"/>
      <c r="Z221" s="76"/>
      <c r="AA221" s="76"/>
      <c r="AB221" s="76"/>
      <c r="AC221" s="76"/>
      <c r="AD221" s="76"/>
      <c r="AE221" s="76">
        <v>4.7130000000000001</v>
      </c>
      <c r="AF221" s="76"/>
      <c r="AG221" s="76"/>
      <c r="AH221" s="76"/>
      <c r="AI221" s="76">
        <v>4.7130000000000001</v>
      </c>
      <c r="AJ221" s="98">
        <v>0.15203225806451612</v>
      </c>
      <c r="AK221" s="76"/>
      <c r="AL221" s="76">
        <v>4.7130000000000001</v>
      </c>
      <c r="AM221" s="76">
        <v>4.7130000000000001</v>
      </c>
    </row>
    <row r="222" spans="1:39" x14ac:dyDescent="0.25">
      <c r="A222" s="91"/>
      <c r="B222" s="95">
        <v>8.3333333333333329E-2</v>
      </c>
      <c r="C222" s="76">
        <v>4.7380000000000004</v>
      </c>
      <c r="D222" s="76">
        <v>4.72</v>
      </c>
      <c r="E222" s="76">
        <v>4.7290000000000001</v>
      </c>
      <c r="F222" s="76">
        <v>4.7300000000000004</v>
      </c>
      <c r="G222" s="76">
        <v>4.7300000000000004</v>
      </c>
      <c r="H222" s="76">
        <v>4.7229999999999999</v>
      </c>
      <c r="I222" s="76">
        <v>4.7220000000000004</v>
      </c>
      <c r="J222" s="76">
        <v>4.7190000000000003</v>
      </c>
      <c r="K222" s="76">
        <v>4.7279999999999998</v>
      </c>
      <c r="L222" s="76">
        <v>4.7190000000000003</v>
      </c>
      <c r="M222" s="76">
        <v>4.7240000000000002</v>
      </c>
      <c r="N222" s="76">
        <v>4.7249999999999996</v>
      </c>
      <c r="O222" s="76">
        <v>4.734</v>
      </c>
      <c r="P222" s="76">
        <v>4.7089999999999996</v>
      </c>
      <c r="Q222" s="76">
        <v>4.7069999999999999</v>
      </c>
      <c r="R222" s="76">
        <v>4.7149999999999999</v>
      </c>
      <c r="S222" s="76">
        <v>4.7210000000000001</v>
      </c>
      <c r="T222" s="76">
        <v>4.7119999999999997</v>
      </c>
      <c r="U222" s="76">
        <v>4.718</v>
      </c>
      <c r="V222" s="76">
        <v>4.726</v>
      </c>
      <c r="W222" s="76">
        <v>4.7160000000000002</v>
      </c>
      <c r="X222" s="76">
        <v>4.7130000000000001</v>
      </c>
      <c r="Y222" s="76">
        <v>4.6959999999999997</v>
      </c>
      <c r="Z222" s="76">
        <v>4.7270000000000003</v>
      </c>
      <c r="AA222" s="76">
        <v>4.7069999999999999</v>
      </c>
      <c r="AB222" s="76">
        <v>4.7329999999999997</v>
      </c>
      <c r="AC222" s="76">
        <v>4.7290000000000001</v>
      </c>
      <c r="AD222" s="76">
        <v>4.72</v>
      </c>
      <c r="AE222" s="76">
        <v>4.7130000000000001</v>
      </c>
      <c r="AF222" s="76">
        <v>4.6310000000000002</v>
      </c>
      <c r="AG222" s="76">
        <v>4.617</v>
      </c>
      <c r="AH222" s="76"/>
      <c r="AI222" s="76">
        <v>146.15099999999998</v>
      </c>
      <c r="AJ222" s="98">
        <v>4.7145483870967739</v>
      </c>
      <c r="AK222" s="76"/>
      <c r="AL222" s="76">
        <v>4.617</v>
      </c>
      <c r="AM222" s="76">
        <v>4.7380000000000004</v>
      </c>
    </row>
    <row r="223" spans="1:39" x14ac:dyDescent="0.25">
      <c r="A223" s="91"/>
      <c r="B223" s="95">
        <v>0.125</v>
      </c>
      <c r="C223" s="76">
        <v>4.7380000000000004</v>
      </c>
      <c r="D223" s="76">
        <v>4.7279999999999998</v>
      </c>
      <c r="E223" s="76">
        <v>4.7300000000000004</v>
      </c>
      <c r="F223" s="76">
        <v>4.7309999999999999</v>
      </c>
      <c r="G223" s="76">
        <v>4.7350000000000003</v>
      </c>
      <c r="H223" s="76">
        <v>4.726</v>
      </c>
      <c r="I223" s="76">
        <v>4.7240000000000002</v>
      </c>
      <c r="J223" s="76">
        <v>4.7229999999999999</v>
      </c>
      <c r="K223" s="76">
        <v>4.7300000000000004</v>
      </c>
      <c r="L223" s="76">
        <v>4.7290000000000001</v>
      </c>
      <c r="M223" s="76">
        <v>4.7290000000000001</v>
      </c>
      <c r="N223" s="76">
        <v>4.7149999999999999</v>
      </c>
      <c r="O223" s="76">
        <v>4.7300000000000004</v>
      </c>
      <c r="P223" s="76">
        <v>4.71</v>
      </c>
      <c r="Q223" s="76">
        <v>4.7060000000000004</v>
      </c>
      <c r="R223" s="76">
        <v>4.7160000000000002</v>
      </c>
      <c r="S223" s="76">
        <v>4.7119999999999997</v>
      </c>
      <c r="T223" s="76">
        <v>4.649</v>
      </c>
      <c r="U223" s="76">
        <v>4.7220000000000004</v>
      </c>
      <c r="V223" s="76">
        <v>4.7279999999999998</v>
      </c>
      <c r="W223" s="76">
        <v>4.7160000000000002</v>
      </c>
      <c r="X223" s="76">
        <v>4.7140000000000004</v>
      </c>
      <c r="Y223" s="76">
        <v>4.6959999999999997</v>
      </c>
      <c r="Z223" s="76">
        <v>4.7290000000000001</v>
      </c>
      <c r="AA223" s="76">
        <v>4.7080000000000002</v>
      </c>
      <c r="AB223" s="76">
        <v>4.7329999999999997</v>
      </c>
      <c r="AC223" s="76">
        <v>4.7300000000000004</v>
      </c>
      <c r="AD223" s="76">
        <v>4.7050000000000001</v>
      </c>
      <c r="AE223" s="76">
        <v>4.7140000000000004</v>
      </c>
      <c r="AF223" s="76">
        <v>4.6260000000000003</v>
      </c>
      <c r="AG223" s="76">
        <v>4.6109999999999998</v>
      </c>
      <c r="AH223" s="76"/>
      <c r="AI223" s="76">
        <v>146.09299999999999</v>
      </c>
      <c r="AJ223" s="98">
        <v>4.7126774193548382</v>
      </c>
      <c r="AK223" s="76"/>
      <c r="AL223" s="76">
        <v>4.6109999999999998</v>
      </c>
      <c r="AM223" s="76">
        <v>4.7380000000000004</v>
      </c>
    </row>
    <row r="224" spans="1:39" x14ac:dyDescent="0.25">
      <c r="A224" s="91"/>
      <c r="B224" s="95">
        <v>0.16666666666666699</v>
      </c>
      <c r="C224" s="76">
        <v>4.7359999999999998</v>
      </c>
      <c r="D224" s="76">
        <v>4.7290000000000001</v>
      </c>
      <c r="E224" s="76">
        <v>4.7309999999999999</v>
      </c>
      <c r="F224" s="76">
        <v>4.7309999999999999</v>
      </c>
      <c r="G224" s="76">
        <v>4.7350000000000003</v>
      </c>
      <c r="H224" s="76">
        <v>4.7290000000000001</v>
      </c>
      <c r="I224" s="76">
        <v>4.726</v>
      </c>
      <c r="J224" s="76">
        <v>4.7270000000000003</v>
      </c>
      <c r="K224" s="76">
        <v>4.7279999999999998</v>
      </c>
      <c r="L224" s="76">
        <v>4.7279999999999998</v>
      </c>
      <c r="M224" s="76">
        <v>4.7300000000000004</v>
      </c>
      <c r="N224" s="76">
        <v>4.7149999999999999</v>
      </c>
      <c r="O224" s="76">
        <v>4.7300000000000004</v>
      </c>
      <c r="P224" s="76">
        <v>4.7110000000000003</v>
      </c>
      <c r="Q224" s="76">
        <v>4.7080000000000002</v>
      </c>
      <c r="R224" s="76">
        <v>4.7149999999999999</v>
      </c>
      <c r="S224" s="76">
        <v>4.7119999999999997</v>
      </c>
      <c r="T224" s="76">
        <v>4.6440000000000001</v>
      </c>
      <c r="U224" s="76">
        <v>4.7240000000000002</v>
      </c>
      <c r="V224" s="76">
        <v>4.7290000000000001</v>
      </c>
      <c r="W224" s="76">
        <v>4.718</v>
      </c>
      <c r="X224" s="76">
        <v>4.7080000000000002</v>
      </c>
      <c r="Y224" s="76">
        <v>4.6989999999999998</v>
      </c>
      <c r="Z224" s="76">
        <v>4.72</v>
      </c>
      <c r="AA224" s="76">
        <v>4.7030000000000003</v>
      </c>
      <c r="AB224" s="76">
        <v>4.7279999999999998</v>
      </c>
      <c r="AC224" s="76">
        <v>4.7229999999999999</v>
      </c>
      <c r="AD224" s="76">
        <v>4.7110000000000003</v>
      </c>
      <c r="AE224" s="76">
        <v>4.7080000000000002</v>
      </c>
      <c r="AF224" s="76">
        <v>4.6070000000000002</v>
      </c>
      <c r="AG224" s="76">
        <v>4.58</v>
      </c>
      <c r="AH224" s="76"/>
      <c r="AI224" s="76">
        <v>146.02300000000002</v>
      </c>
      <c r="AJ224" s="98">
        <v>4.7104193548387103</v>
      </c>
      <c r="AK224" s="76"/>
      <c r="AL224" s="76">
        <v>4.58</v>
      </c>
      <c r="AM224" s="76">
        <v>4.7359999999999998</v>
      </c>
    </row>
    <row r="225" spans="1:39" x14ac:dyDescent="0.25">
      <c r="A225" s="91"/>
      <c r="B225" s="95">
        <v>0.20833333333333301</v>
      </c>
      <c r="C225" s="76">
        <v>4.7220000000000004</v>
      </c>
      <c r="D225" s="76">
        <v>4.7190000000000003</v>
      </c>
      <c r="E225" s="76">
        <v>4.7279999999999998</v>
      </c>
      <c r="F225" s="76">
        <v>4.726</v>
      </c>
      <c r="G225" s="76">
        <v>4.7270000000000003</v>
      </c>
      <c r="H225" s="76">
        <v>4.7220000000000004</v>
      </c>
      <c r="I225" s="76">
        <v>4.7210000000000001</v>
      </c>
      <c r="J225" s="76">
        <v>4.7240000000000002</v>
      </c>
      <c r="K225" s="76">
        <v>4.7110000000000003</v>
      </c>
      <c r="L225" s="76">
        <v>4.72</v>
      </c>
      <c r="M225" s="76">
        <v>4.72</v>
      </c>
      <c r="N225" s="76">
        <v>4.7080000000000002</v>
      </c>
      <c r="O225" s="76">
        <v>4.7220000000000004</v>
      </c>
      <c r="P225" s="76">
        <v>4.7060000000000004</v>
      </c>
      <c r="Q225" s="76">
        <v>4.7050000000000001</v>
      </c>
      <c r="R225" s="76">
        <v>4.7069999999999999</v>
      </c>
      <c r="S225" s="76">
        <v>4.7089999999999996</v>
      </c>
      <c r="T225" s="76">
        <v>4.6470000000000002</v>
      </c>
      <c r="U225" s="76">
        <v>4.7160000000000002</v>
      </c>
      <c r="V225" s="76">
        <v>4.7249999999999996</v>
      </c>
      <c r="W225" s="76">
        <v>4.7149999999999999</v>
      </c>
      <c r="X225" s="76">
        <v>4.6840000000000002</v>
      </c>
      <c r="Y225" s="76">
        <v>4.6909999999999998</v>
      </c>
      <c r="Z225" s="76">
        <v>4.6900000000000004</v>
      </c>
      <c r="AA225" s="76">
        <v>4.6950000000000003</v>
      </c>
      <c r="AB225" s="76">
        <v>4.6959999999999997</v>
      </c>
      <c r="AC225" s="76">
        <v>4.6970000000000001</v>
      </c>
      <c r="AD225" s="76">
        <v>4.6900000000000004</v>
      </c>
      <c r="AE225" s="76">
        <v>4.3979999999999997</v>
      </c>
      <c r="AF225" s="76">
        <v>4.5190000000000001</v>
      </c>
      <c r="AG225" s="76">
        <v>4.5590000000000002</v>
      </c>
      <c r="AH225" s="76"/>
      <c r="AI225" s="76">
        <v>145.31899999999999</v>
      </c>
      <c r="AJ225" s="98">
        <v>4.6877096774193543</v>
      </c>
      <c r="AK225" s="76"/>
      <c r="AL225" s="76">
        <v>4.3979999999999997</v>
      </c>
      <c r="AM225" s="76">
        <v>4.7279999999999998</v>
      </c>
    </row>
    <row r="226" spans="1:39" x14ac:dyDescent="0.25">
      <c r="A226" s="91"/>
      <c r="B226" s="95">
        <v>0.25</v>
      </c>
      <c r="C226" s="76">
        <v>2.0099999999999998</v>
      </c>
      <c r="D226" s="76">
        <v>2.0640000000000001</v>
      </c>
      <c r="E226" s="76">
        <v>2.1840000000000002</v>
      </c>
      <c r="F226" s="76">
        <v>2.2330000000000001</v>
      </c>
      <c r="G226" s="76">
        <v>2.3519999999999999</v>
      </c>
      <c r="H226" s="76">
        <v>2.4049999999999998</v>
      </c>
      <c r="I226" s="76">
        <v>2.4649999999999999</v>
      </c>
      <c r="J226" s="76">
        <v>2.5830000000000002</v>
      </c>
      <c r="K226" s="76">
        <v>2.6309999999999998</v>
      </c>
      <c r="L226" s="76">
        <v>2.746</v>
      </c>
      <c r="M226" s="76">
        <v>2.8069999999999999</v>
      </c>
      <c r="N226" s="76">
        <v>2.919</v>
      </c>
      <c r="O226" s="76">
        <v>2.9950000000000001</v>
      </c>
      <c r="P226" s="76">
        <v>3.085</v>
      </c>
      <c r="Q226" s="76">
        <v>3.14</v>
      </c>
      <c r="R226" s="76">
        <v>3.2709999999999999</v>
      </c>
      <c r="S226" s="76">
        <v>3.32</v>
      </c>
      <c r="T226" s="76">
        <v>3.3660000000000001</v>
      </c>
      <c r="U226" s="76">
        <v>3.5609999999999999</v>
      </c>
      <c r="V226" s="76">
        <v>3.6150000000000002</v>
      </c>
      <c r="W226" s="76">
        <v>3.7280000000000002</v>
      </c>
      <c r="X226" s="76">
        <v>2.7759999999999998</v>
      </c>
      <c r="Y226" s="76">
        <v>2.9260000000000002</v>
      </c>
      <c r="Z226" s="76">
        <v>3.0070000000000001</v>
      </c>
      <c r="AA226" s="76">
        <v>3.18</v>
      </c>
      <c r="AB226" s="76">
        <v>3.238</v>
      </c>
      <c r="AC226" s="76">
        <v>3.39</v>
      </c>
      <c r="AD226" s="76">
        <v>3.4830000000000001</v>
      </c>
      <c r="AE226" s="76">
        <v>0.252</v>
      </c>
      <c r="AF226" s="76">
        <v>1.4810000000000001</v>
      </c>
      <c r="AG226" s="76">
        <v>2.367</v>
      </c>
      <c r="AH226" s="76"/>
      <c r="AI226" s="76">
        <v>85.580000000000013</v>
      </c>
      <c r="AJ226" s="98">
        <v>2.7606451612903231</v>
      </c>
      <c r="AK226" s="76"/>
      <c r="AL226" s="76">
        <v>0.252</v>
      </c>
      <c r="AM226" s="76">
        <v>3.7280000000000002</v>
      </c>
    </row>
    <row r="227" spans="1:39" x14ac:dyDescent="0.25">
      <c r="A227" s="91"/>
      <c r="B227" s="95">
        <v>0.29166666666666702</v>
      </c>
      <c r="C227" s="76">
        <v>0.84599999999999997</v>
      </c>
      <c r="D227" s="76">
        <v>0.872</v>
      </c>
      <c r="E227" s="76">
        <v>0.91100000000000003</v>
      </c>
      <c r="F227" s="76">
        <v>0.96099999999999997</v>
      </c>
      <c r="G227" s="76">
        <v>0.97299999999999998</v>
      </c>
      <c r="H227" s="76">
        <v>0.99199999999999999</v>
      </c>
      <c r="I227" s="76">
        <v>1.006</v>
      </c>
      <c r="J227" s="76">
        <v>1.046</v>
      </c>
      <c r="K227" s="76">
        <v>1.0720000000000001</v>
      </c>
      <c r="L227" s="76">
        <v>1.1140000000000001</v>
      </c>
      <c r="M227" s="76">
        <v>1.1299999999999999</v>
      </c>
      <c r="N227" s="76">
        <v>1.1719999999999999</v>
      </c>
      <c r="O227" s="76">
        <v>1.198</v>
      </c>
      <c r="P227" s="76">
        <v>1.2370000000000001</v>
      </c>
      <c r="Q227" s="76">
        <v>1.2490000000000001</v>
      </c>
      <c r="R227" s="76">
        <v>1.2689999999999999</v>
      </c>
      <c r="S227" s="76">
        <v>1.24</v>
      </c>
      <c r="T227" s="76">
        <v>1.1739999999999999</v>
      </c>
      <c r="U227" s="76">
        <v>1.254</v>
      </c>
      <c r="V227" s="76">
        <v>1.2509999999999999</v>
      </c>
      <c r="W227" s="76">
        <v>1.2410000000000001</v>
      </c>
      <c r="X227" s="76">
        <v>3.6999999999999998E-2</v>
      </c>
      <c r="Y227" s="76">
        <v>4.4999999999999998E-2</v>
      </c>
      <c r="Z227" s="76">
        <v>4.5999999999999999E-2</v>
      </c>
      <c r="AA227" s="76">
        <v>4.7E-2</v>
      </c>
      <c r="AB227" s="76">
        <v>4.5999999999999999E-2</v>
      </c>
      <c r="AC227" s="76">
        <v>4.4999999999999998E-2</v>
      </c>
      <c r="AD227" s="76">
        <v>3.7999999999999999E-2</v>
      </c>
      <c r="AE227" s="76">
        <v>3.6999999999999998E-2</v>
      </c>
      <c r="AF227" s="76">
        <v>5.0999999999999997E-2</v>
      </c>
      <c r="AG227" s="76">
        <v>5.3999999999999999E-2</v>
      </c>
      <c r="AH227" s="76"/>
      <c r="AI227" s="76">
        <v>23.654</v>
      </c>
      <c r="AJ227" s="98">
        <v>0.76303225806451613</v>
      </c>
      <c r="AK227" s="76"/>
      <c r="AL227" s="76">
        <v>3.6999999999999998E-2</v>
      </c>
      <c r="AM227" s="76">
        <v>1.2689999999999999</v>
      </c>
    </row>
    <row r="228" spans="1:39" x14ac:dyDescent="0.25">
      <c r="A228" s="91"/>
      <c r="B228" s="95">
        <v>0.33333333333333298</v>
      </c>
      <c r="C228" s="76">
        <v>3.4000000000000002E-2</v>
      </c>
      <c r="D228" s="76">
        <v>4.7E-2</v>
      </c>
      <c r="E228" s="76">
        <v>6.3E-2</v>
      </c>
      <c r="F228" s="76">
        <v>4.4999999999999998E-2</v>
      </c>
      <c r="G228" s="76">
        <v>4.4999999999999998E-2</v>
      </c>
      <c r="H228" s="76">
        <v>4.4999999999999998E-2</v>
      </c>
      <c r="I228" s="76">
        <v>3.5000000000000003E-2</v>
      </c>
      <c r="J228" s="76">
        <v>3.3000000000000002E-2</v>
      </c>
      <c r="K228" s="76">
        <v>4.4999999999999998E-2</v>
      </c>
      <c r="L228" s="76">
        <v>4.4999999999999998E-2</v>
      </c>
      <c r="M228" s="76">
        <v>4.4999999999999998E-2</v>
      </c>
      <c r="N228" s="76">
        <v>4.7E-2</v>
      </c>
      <c r="O228" s="76">
        <v>4.5999999999999999E-2</v>
      </c>
      <c r="P228" s="76">
        <v>4.4999999999999998E-2</v>
      </c>
      <c r="Q228" s="76">
        <v>4.2999999999999997E-2</v>
      </c>
      <c r="R228" s="76">
        <v>7.8E-2</v>
      </c>
      <c r="S228" s="76">
        <v>0.13200000000000001</v>
      </c>
      <c r="T228" s="76">
        <v>0.122</v>
      </c>
      <c r="U228" s="76">
        <v>0.16700000000000001</v>
      </c>
      <c r="V228" s="76">
        <v>0.188</v>
      </c>
      <c r="W228" s="76">
        <v>0.217</v>
      </c>
      <c r="X228" s="76">
        <v>3.6999999999999998E-2</v>
      </c>
      <c r="Y228" s="76">
        <v>4.8000000000000001E-2</v>
      </c>
      <c r="Z228" s="76">
        <v>4.8000000000000001E-2</v>
      </c>
      <c r="AA228" s="76">
        <v>4.8000000000000001E-2</v>
      </c>
      <c r="AB228" s="76">
        <v>4.9000000000000002E-2</v>
      </c>
      <c r="AC228" s="76">
        <v>4.4999999999999998E-2</v>
      </c>
      <c r="AD228" s="76">
        <v>0.04</v>
      </c>
      <c r="AE228" s="76">
        <v>3.5999999999999997E-2</v>
      </c>
      <c r="AF228" s="76">
        <v>5.1999999999999998E-2</v>
      </c>
      <c r="AG228" s="76">
        <v>5.6000000000000001E-2</v>
      </c>
      <c r="AH228" s="76"/>
      <c r="AI228" s="76">
        <v>2.0259999999999998</v>
      </c>
      <c r="AJ228" s="98">
        <v>6.5354838709677412E-2</v>
      </c>
      <c r="AK228" s="76"/>
      <c r="AL228" s="76">
        <v>3.3000000000000002E-2</v>
      </c>
      <c r="AM228" s="76">
        <v>0.217</v>
      </c>
    </row>
    <row r="229" spans="1:39" x14ac:dyDescent="0.25">
      <c r="A229" s="91"/>
      <c r="B229" s="95">
        <v>0.375</v>
      </c>
      <c r="C229" s="76">
        <v>3.5999999999999997E-2</v>
      </c>
      <c r="D229" s="76">
        <v>4.7E-2</v>
      </c>
      <c r="E229" s="76">
        <v>0.05</v>
      </c>
      <c r="F229" s="76">
        <v>0.05</v>
      </c>
      <c r="G229" s="76">
        <v>4.5999999999999999E-2</v>
      </c>
      <c r="H229" s="76">
        <v>4.5999999999999999E-2</v>
      </c>
      <c r="I229" s="76">
        <v>3.7999999999999999E-2</v>
      </c>
      <c r="J229" s="76">
        <v>3.2000000000000001E-2</v>
      </c>
      <c r="K229" s="76">
        <v>4.5999999999999999E-2</v>
      </c>
      <c r="L229" s="76">
        <v>4.9000000000000002E-2</v>
      </c>
      <c r="M229" s="76">
        <v>4.5999999999999999E-2</v>
      </c>
      <c r="N229" s="76">
        <v>4.7E-2</v>
      </c>
      <c r="O229" s="76">
        <v>4.5999999999999999E-2</v>
      </c>
      <c r="P229" s="76">
        <v>3.5999999999999997E-2</v>
      </c>
      <c r="Q229" s="76">
        <v>3.3000000000000002E-2</v>
      </c>
      <c r="R229" s="76">
        <v>4.7E-2</v>
      </c>
      <c r="S229" s="76">
        <v>4.7E-2</v>
      </c>
      <c r="T229" s="76">
        <v>5.1999999999999998E-2</v>
      </c>
      <c r="U229" s="76">
        <v>5.1999999999999998E-2</v>
      </c>
      <c r="V229" s="76">
        <v>4.7E-2</v>
      </c>
      <c r="W229" s="76">
        <v>0.04</v>
      </c>
      <c r="X229" s="76">
        <v>0.04</v>
      </c>
      <c r="Y229" s="76">
        <v>4.9000000000000002E-2</v>
      </c>
      <c r="Z229" s="76">
        <v>5.0999999999999997E-2</v>
      </c>
      <c r="AA229" s="76">
        <v>0.05</v>
      </c>
      <c r="AB229" s="76">
        <v>5.0999999999999997E-2</v>
      </c>
      <c r="AC229" s="76">
        <v>4.7E-2</v>
      </c>
      <c r="AD229" s="76">
        <v>5.6000000000000001E-2</v>
      </c>
      <c r="AE229" s="76">
        <v>0.04</v>
      </c>
      <c r="AF229" s="76">
        <v>5.5E-2</v>
      </c>
      <c r="AG229" s="76">
        <v>7.3999999999999996E-2</v>
      </c>
      <c r="AH229" s="76"/>
      <c r="AI229" s="76">
        <v>1.4460000000000002</v>
      </c>
      <c r="AJ229" s="98">
        <v>4.6645161290322583E-2</v>
      </c>
      <c r="AK229" s="76"/>
      <c r="AL229" s="76">
        <v>3.2000000000000001E-2</v>
      </c>
      <c r="AM229" s="76">
        <v>7.3999999999999996E-2</v>
      </c>
    </row>
    <row r="230" spans="1:39" x14ac:dyDescent="0.25">
      <c r="A230" s="91"/>
      <c r="B230" s="95">
        <v>0.41666666666666702</v>
      </c>
      <c r="C230" s="76">
        <v>3.7999999999999999E-2</v>
      </c>
      <c r="D230" s="76">
        <v>4.9000000000000002E-2</v>
      </c>
      <c r="E230" s="76">
        <v>4.5999999999999999E-2</v>
      </c>
      <c r="F230" s="76">
        <v>4.7E-2</v>
      </c>
      <c r="G230" s="76">
        <v>4.8000000000000001E-2</v>
      </c>
      <c r="H230" s="76">
        <v>4.4999999999999998E-2</v>
      </c>
      <c r="I230" s="76">
        <v>4.3999999999999997E-2</v>
      </c>
      <c r="J230" s="76">
        <v>3.5000000000000003E-2</v>
      </c>
      <c r="K230" s="76">
        <v>4.5999999999999999E-2</v>
      </c>
      <c r="L230" s="76">
        <v>4.8000000000000001E-2</v>
      </c>
      <c r="M230" s="76">
        <v>4.5999999999999999E-2</v>
      </c>
      <c r="N230" s="76">
        <v>4.9000000000000002E-2</v>
      </c>
      <c r="O230" s="76">
        <v>4.9000000000000002E-2</v>
      </c>
      <c r="P230" s="76">
        <v>3.9E-2</v>
      </c>
      <c r="Q230" s="76">
        <v>3.5999999999999997E-2</v>
      </c>
      <c r="R230" s="76">
        <v>4.7E-2</v>
      </c>
      <c r="S230" s="76">
        <v>4.8000000000000001E-2</v>
      </c>
      <c r="T230" s="76">
        <v>5.3999999999999999E-2</v>
      </c>
      <c r="U230" s="76">
        <v>5.2999999999999999E-2</v>
      </c>
      <c r="V230" s="76">
        <v>4.8000000000000001E-2</v>
      </c>
      <c r="W230" s="76">
        <v>4.2999999999999997E-2</v>
      </c>
      <c r="X230" s="76">
        <v>4.1000000000000002E-2</v>
      </c>
      <c r="Y230" s="76">
        <v>5.0999999999999997E-2</v>
      </c>
      <c r="Z230" s="76">
        <v>0.06</v>
      </c>
      <c r="AA230" s="76">
        <v>5.3999999999999999E-2</v>
      </c>
      <c r="AB230" s="76">
        <v>5.0999999999999997E-2</v>
      </c>
      <c r="AC230" s="76">
        <v>5.1999999999999998E-2</v>
      </c>
      <c r="AD230" s="76">
        <v>4.4999999999999998E-2</v>
      </c>
      <c r="AE230" s="76">
        <v>4.1000000000000002E-2</v>
      </c>
      <c r="AF230" s="76">
        <v>5.8999999999999997E-2</v>
      </c>
      <c r="AG230" s="76">
        <v>6.3E-2</v>
      </c>
      <c r="AH230" s="76"/>
      <c r="AI230" s="76">
        <v>1.4750000000000001</v>
      </c>
      <c r="AJ230" s="98">
        <v>4.7580645161290326E-2</v>
      </c>
      <c r="AK230" s="76"/>
      <c r="AL230" s="76">
        <v>3.5000000000000003E-2</v>
      </c>
      <c r="AM230" s="76">
        <v>6.3E-2</v>
      </c>
    </row>
    <row r="231" spans="1:39" x14ac:dyDescent="0.25">
      <c r="A231" s="91"/>
      <c r="B231" s="95">
        <v>0.45833333333333298</v>
      </c>
      <c r="C231" s="76">
        <v>0.04</v>
      </c>
      <c r="D231" s="76">
        <v>5.2999999999999999E-2</v>
      </c>
      <c r="E231" s="76">
        <v>4.5999999999999999E-2</v>
      </c>
      <c r="F231" s="76">
        <v>4.4999999999999998E-2</v>
      </c>
      <c r="G231" s="76">
        <v>4.5999999999999999E-2</v>
      </c>
      <c r="H231" s="76">
        <v>4.8000000000000001E-2</v>
      </c>
      <c r="I231" s="76">
        <v>4.2000000000000003E-2</v>
      </c>
      <c r="J231" s="76">
        <v>3.5000000000000003E-2</v>
      </c>
      <c r="K231" s="76">
        <v>4.5999999999999999E-2</v>
      </c>
      <c r="L231" s="76">
        <v>4.9000000000000002E-2</v>
      </c>
      <c r="M231" s="76">
        <v>4.8000000000000001E-2</v>
      </c>
      <c r="N231" s="76">
        <v>5.2999999999999999E-2</v>
      </c>
      <c r="O231" s="76">
        <v>4.8000000000000001E-2</v>
      </c>
      <c r="P231" s="76">
        <v>4.2999999999999997E-2</v>
      </c>
      <c r="Q231" s="76">
        <v>4.2000000000000003E-2</v>
      </c>
      <c r="R231" s="76">
        <v>4.7E-2</v>
      </c>
      <c r="S231" s="76">
        <v>4.9000000000000002E-2</v>
      </c>
      <c r="T231" s="76">
        <v>5.0999999999999997E-2</v>
      </c>
      <c r="U231" s="76">
        <v>0.05</v>
      </c>
      <c r="V231" s="76">
        <v>4.9000000000000002E-2</v>
      </c>
      <c r="W231" s="76">
        <v>4.2999999999999997E-2</v>
      </c>
      <c r="X231" s="76">
        <v>4.2000000000000003E-2</v>
      </c>
      <c r="Y231" s="76">
        <v>5.3999999999999999E-2</v>
      </c>
      <c r="Z231" s="76">
        <v>5.0999999999999997E-2</v>
      </c>
      <c r="AA231" s="76">
        <v>5.8999999999999997E-2</v>
      </c>
      <c r="AB231" s="76">
        <v>5.0999999999999997E-2</v>
      </c>
      <c r="AC231" s="76">
        <v>5.1999999999999998E-2</v>
      </c>
      <c r="AD231" s="76">
        <v>4.4999999999999998E-2</v>
      </c>
      <c r="AE231" s="76">
        <v>4.2000000000000003E-2</v>
      </c>
      <c r="AF231" s="76">
        <v>5.3999999999999999E-2</v>
      </c>
      <c r="AG231" s="76">
        <v>5.5E-2</v>
      </c>
      <c r="AH231" s="76"/>
      <c r="AI231" s="76">
        <v>1.4780000000000002</v>
      </c>
      <c r="AJ231" s="98">
        <v>4.767741935483872E-2</v>
      </c>
      <c r="AK231" s="76"/>
      <c r="AL231" s="76">
        <v>3.5000000000000003E-2</v>
      </c>
      <c r="AM231" s="76">
        <v>5.8999999999999997E-2</v>
      </c>
    </row>
    <row r="232" spans="1:39" x14ac:dyDescent="0.25">
      <c r="A232" s="91"/>
      <c r="B232" s="95">
        <v>0.5</v>
      </c>
      <c r="C232" s="76">
        <v>3.9E-2</v>
      </c>
      <c r="D232" s="76">
        <v>5.0999999999999997E-2</v>
      </c>
      <c r="E232" s="76">
        <v>4.9000000000000002E-2</v>
      </c>
      <c r="F232" s="76">
        <v>4.5999999999999999E-2</v>
      </c>
      <c r="G232" s="76">
        <v>5.1999999999999998E-2</v>
      </c>
      <c r="H232" s="76">
        <v>4.7E-2</v>
      </c>
      <c r="I232" s="76">
        <v>4.1000000000000002E-2</v>
      </c>
      <c r="J232" s="76">
        <v>3.5999999999999997E-2</v>
      </c>
      <c r="K232" s="76">
        <v>0.05</v>
      </c>
      <c r="L232" s="76">
        <v>4.8000000000000001E-2</v>
      </c>
      <c r="M232" s="76">
        <v>4.7E-2</v>
      </c>
      <c r="N232" s="76">
        <v>0.05</v>
      </c>
      <c r="O232" s="76">
        <v>4.5999999999999999E-2</v>
      </c>
      <c r="P232" s="76">
        <v>3.9E-2</v>
      </c>
      <c r="Q232" s="76">
        <v>3.7999999999999999E-2</v>
      </c>
      <c r="R232" s="76">
        <v>4.8000000000000001E-2</v>
      </c>
      <c r="S232" s="76">
        <v>5.0999999999999997E-2</v>
      </c>
      <c r="T232" s="76">
        <v>4.9000000000000002E-2</v>
      </c>
      <c r="U232" s="76">
        <v>4.9000000000000002E-2</v>
      </c>
      <c r="V232" s="76">
        <v>4.9000000000000002E-2</v>
      </c>
      <c r="W232" s="76">
        <v>4.5999999999999999E-2</v>
      </c>
      <c r="X232" s="76">
        <v>0.04</v>
      </c>
      <c r="Y232" s="76">
        <v>4.9000000000000002E-2</v>
      </c>
      <c r="Z232" s="76">
        <v>5.1999999999999998E-2</v>
      </c>
      <c r="AA232" s="76">
        <v>5.0999999999999997E-2</v>
      </c>
      <c r="AB232" s="76">
        <v>0.05</v>
      </c>
      <c r="AC232" s="76">
        <v>5.1999999999999998E-2</v>
      </c>
      <c r="AD232" s="76">
        <v>4.3999999999999997E-2</v>
      </c>
      <c r="AE232" s="76">
        <v>0.04</v>
      </c>
      <c r="AF232" s="76">
        <v>5.3999999999999999E-2</v>
      </c>
      <c r="AG232" s="76">
        <v>5.3999999999999999E-2</v>
      </c>
      <c r="AH232" s="76"/>
      <c r="AI232" s="76">
        <v>1.4570000000000005</v>
      </c>
      <c r="AJ232" s="98">
        <v>4.7000000000000014E-2</v>
      </c>
      <c r="AK232" s="76"/>
      <c r="AL232" s="76">
        <v>3.5999999999999997E-2</v>
      </c>
      <c r="AM232" s="76">
        <v>5.3999999999999999E-2</v>
      </c>
    </row>
    <row r="233" spans="1:39" x14ac:dyDescent="0.25">
      <c r="A233" s="91"/>
      <c r="B233" s="95">
        <v>0.54166666666666696</v>
      </c>
      <c r="C233" s="76">
        <v>3.9E-2</v>
      </c>
      <c r="D233" s="76">
        <v>4.8000000000000001E-2</v>
      </c>
      <c r="E233" s="76">
        <v>4.7E-2</v>
      </c>
      <c r="F233" s="76">
        <v>4.5999999999999999E-2</v>
      </c>
      <c r="G233" s="76">
        <v>4.4999999999999998E-2</v>
      </c>
      <c r="H233" s="76">
        <v>4.5999999999999999E-2</v>
      </c>
      <c r="I233" s="76">
        <v>4.1000000000000002E-2</v>
      </c>
      <c r="J233" s="76">
        <v>3.4000000000000002E-2</v>
      </c>
      <c r="K233" s="76">
        <v>4.7E-2</v>
      </c>
      <c r="L233" s="76">
        <v>4.7E-2</v>
      </c>
      <c r="M233" s="76">
        <v>4.7E-2</v>
      </c>
      <c r="N233" s="76">
        <v>4.8000000000000001E-2</v>
      </c>
      <c r="O233" s="76">
        <v>4.4999999999999998E-2</v>
      </c>
      <c r="P233" s="76">
        <v>3.9E-2</v>
      </c>
      <c r="Q233" s="76">
        <v>0.04</v>
      </c>
      <c r="R233" s="76">
        <v>4.5999999999999999E-2</v>
      </c>
      <c r="S233" s="76">
        <v>4.7E-2</v>
      </c>
      <c r="T233" s="76">
        <v>5.1999999999999998E-2</v>
      </c>
      <c r="U233" s="76">
        <v>5.0999999999999997E-2</v>
      </c>
      <c r="V233" s="76">
        <v>5.1999999999999998E-2</v>
      </c>
      <c r="W233" s="76">
        <v>4.3999999999999997E-2</v>
      </c>
      <c r="X233" s="76">
        <v>4.1000000000000002E-2</v>
      </c>
      <c r="Y233" s="76">
        <v>0.05</v>
      </c>
      <c r="Z233" s="76">
        <v>5.2999999999999999E-2</v>
      </c>
      <c r="AA233" s="76">
        <v>5.2999999999999999E-2</v>
      </c>
      <c r="AB233" s="76">
        <v>5.1999999999999998E-2</v>
      </c>
      <c r="AC233" s="76">
        <v>0.05</v>
      </c>
      <c r="AD233" s="76">
        <v>4.4999999999999998E-2</v>
      </c>
      <c r="AE233" s="76">
        <v>0.04</v>
      </c>
      <c r="AF233" s="76">
        <v>5.5E-2</v>
      </c>
      <c r="AG233" s="76">
        <v>5.5E-2</v>
      </c>
      <c r="AH233" s="76"/>
      <c r="AI233" s="76">
        <v>1.4450000000000001</v>
      </c>
      <c r="AJ233" s="98">
        <v>4.6612903225806454E-2</v>
      </c>
      <c r="AK233" s="76"/>
      <c r="AL233" s="76">
        <v>3.4000000000000002E-2</v>
      </c>
      <c r="AM233" s="76">
        <v>5.5E-2</v>
      </c>
    </row>
    <row r="234" spans="1:39" x14ac:dyDescent="0.25">
      <c r="A234" s="91"/>
      <c r="B234" s="95">
        <v>0.58333333333333304</v>
      </c>
      <c r="C234" s="76">
        <v>4.2000000000000003E-2</v>
      </c>
      <c r="D234" s="76">
        <v>4.4999999999999998E-2</v>
      </c>
      <c r="E234" s="76">
        <v>4.8000000000000001E-2</v>
      </c>
      <c r="F234" s="76">
        <v>4.3999999999999997E-2</v>
      </c>
      <c r="G234" s="76">
        <v>4.3999999999999997E-2</v>
      </c>
      <c r="H234" s="76">
        <v>4.2999999999999997E-2</v>
      </c>
      <c r="I234" s="76">
        <v>3.9E-2</v>
      </c>
      <c r="J234" s="76">
        <v>3.6999999999999998E-2</v>
      </c>
      <c r="K234" s="76">
        <v>4.3999999999999997E-2</v>
      </c>
      <c r="L234" s="76">
        <v>4.5999999999999999E-2</v>
      </c>
      <c r="M234" s="76">
        <v>4.7E-2</v>
      </c>
      <c r="N234" s="76">
        <v>4.5999999999999999E-2</v>
      </c>
      <c r="O234" s="76">
        <v>4.2000000000000003E-2</v>
      </c>
      <c r="P234" s="76">
        <v>3.7999999999999999E-2</v>
      </c>
      <c r="Q234" s="76">
        <v>0.04</v>
      </c>
      <c r="R234" s="76">
        <v>4.5999999999999999E-2</v>
      </c>
      <c r="S234" s="76">
        <v>4.5999999999999999E-2</v>
      </c>
      <c r="T234" s="76">
        <v>4.9000000000000002E-2</v>
      </c>
      <c r="U234" s="76">
        <v>4.7E-2</v>
      </c>
      <c r="V234" s="76">
        <v>4.9000000000000002E-2</v>
      </c>
      <c r="W234" s="76">
        <v>4.1000000000000002E-2</v>
      </c>
      <c r="X234" s="76">
        <v>0.04</v>
      </c>
      <c r="Y234" s="76">
        <v>0.05</v>
      </c>
      <c r="Z234" s="76">
        <v>0.05</v>
      </c>
      <c r="AA234" s="76">
        <v>0.05</v>
      </c>
      <c r="AB234" s="76">
        <v>0.05</v>
      </c>
      <c r="AC234" s="76">
        <v>4.7E-2</v>
      </c>
      <c r="AD234" s="76">
        <v>4.2999999999999997E-2</v>
      </c>
      <c r="AE234" s="76">
        <v>0.04</v>
      </c>
      <c r="AF234" s="76">
        <v>5.3999999999999999E-2</v>
      </c>
      <c r="AG234" s="76">
        <v>5.5E-2</v>
      </c>
      <c r="AH234" s="76"/>
      <c r="AI234" s="76">
        <v>1.4020000000000004</v>
      </c>
      <c r="AJ234" s="98">
        <v>4.5225806451612914E-2</v>
      </c>
      <c r="AK234" s="76"/>
      <c r="AL234" s="76">
        <v>3.6999999999999998E-2</v>
      </c>
      <c r="AM234" s="76">
        <v>5.5E-2</v>
      </c>
    </row>
    <row r="235" spans="1:39" x14ac:dyDescent="0.25">
      <c r="A235" s="91"/>
      <c r="B235" s="95">
        <v>0.625</v>
      </c>
      <c r="C235" s="76">
        <v>4.2999999999999997E-2</v>
      </c>
      <c r="D235" s="76">
        <v>4.2000000000000003E-2</v>
      </c>
      <c r="E235" s="76">
        <v>4.2000000000000003E-2</v>
      </c>
      <c r="F235" s="76">
        <v>4.2000000000000003E-2</v>
      </c>
      <c r="G235" s="76">
        <v>4.2000000000000003E-2</v>
      </c>
      <c r="H235" s="76">
        <v>4.2000000000000003E-2</v>
      </c>
      <c r="I235" s="76">
        <v>3.7999999999999999E-2</v>
      </c>
      <c r="J235" s="76">
        <v>3.5999999999999997E-2</v>
      </c>
      <c r="K235" s="76">
        <v>4.2000000000000003E-2</v>
      </c>
      <c r="L235" s="76">
        <v>4.2999999999999997E-2</v>
      </c>
      <c r="M235" s="76">
        <v>4.7E-2</v>
      </c>
      <c r="N235" s="76">
        <v>4.4999999999999998E-2</v>
      </c>
      <c r="O235" s="76">
        <v>4.1000000000000002E-2</v>
      </c>
      <c r="P235" s="76">
        <v>3.7999999999999999E-2</v>
      </c>
      <c r="Q235" s="76">
        <v>3.9E-2</v>
      </c>
      <c r="R235" s="76">
        <v>4.2999999999999997E-2</v>
      </c>
      <c r="S235" s="76">
        <v>4.3999999999999997E-2</v>
      </c>
      <c r="T235" s="76">
        <v>4.7E-2</v>
      </c>
      <c r="U235" s="76">
        <v>4.4999999999999998E-2</v>
      </c>
      <c r="V235" s="76">
        <v>4.5999999999999999E-2</v>
      </c>
      <c r="W235" s="76">
        <v>4.1000000000000002E-2</v>
      </c>
      <c r="X235" s="76">
        <v>4.2000000000000003E-2</v>
      </c>
      <c r="Y235" s="76">
        <v>4.7E-2</v>
      </c>
      <c r="Z235" s="76">
        <v>0.05</v>
      </c>
      <c r="AA235" s="76">
        <v>4.9000000000000002E-2</v>
      </c>
      <c r="AB235" s="76">
        <v>5.0999999999999997E-2</v>
      </c>
      <c r="AC235" s="76">
        <v>5.1999999999999998E-2</v>
      </c>
      <c r="AD235" s="76">
        <v>0.05</v>
      </c>
      <c r="AE235" s="76">
        <v>4.2000000000000003E-2</v>
      </c>
      <c r="AF235" s="76">
        <v>5.8999999999999997E-2</v>
      </c>
      <c r="AG235" s="76">
        <v>5.8999999999999997E-2</v>
      </c>
      <c r="AH235" s="76"/>
      <c r="AI235" s="76">
        <v>1.3890000000000002</v>
      </c>
      <c r="AJ235" s="98">
        <v>4.4806451612903232E-2</v>
      </c>
      <c r="AK235" s="76"/>
      <c r="AL235" s="76">
        <v>3.5999999999999997E-2</v>
      </c>
      <c r="AM235" s="76">
        <v>5.8999999999999997E-2</v>
      </c>
    </row>
    <row r="236" spans="1:39" x14ac:dyDescent="0.25">
      <c r="A236" s="91"/>
      <c r="B236" s="95">
        <v>0.66666666666666696</v>
      </c>
      <c r="C236" s="76">
        <v>4.2999999999999997E-2</v>
      </c>
      <c r="D236" s="76">
        <v>0.04</v>
      </c>
      <c r="E236" s="76">
        <v>0.04</v>
      </c>
      <c r="F236" s="76">
        <v>4.1000000000000002E-2</v>
      </c>
      <c r="G236" s="76">
        <v>0.04</v>
      </c>
      <c r="H236" s="76">
        <v>3.9E-2</v>
      </c>
      <c r="I236" s="76">
        <v>3.7999999999999999E-2</v>
      </c>
      <c r="J236" s="76">
        <v>3.5000000000000003E-2</v>
      </c>
      <c r="K236" s="76">
        <v>4.1000000000000002E-2</v>
      </c>
      <c r="L236" s="76">
        <v>4.1000000000000002E-2</v>
      </c>
      <c r="M236" s="76">
        <v>4.2999999999999997E-2</v>
      </c>
      <c r="N236" s="76">
        <v>4.2000000000000003E-2</v>
      </c>
      <c r="O236" s="76">
        <v>3.7999999999999999E-2</v>
      </c>
      <c r="P236" s="76">
        <v>0.04</v>
      </c>
      <c r="Q236" s="76">
        <v>3.9E-2</v>
      </c>
      <c r="R236" s="76">
        <v>4.2000000000000003E-2</v>
      </c>
      <c r="S236" s="76">
        <v>4.3999999999999997E-2</v>
      </c>
      <c r="T236" s="76">
        <v>4.3999999999999997E-2</v>
      </c>
      <c r="U236" s="76">
        <v>4.2999999999999997E-2</v>
      </c>
      <c r="V236" s="76">
        <v>4.3999999999999997E-2</v>
      </c>
      <c r="W236" s="76">
        <v>4.2000000000000003E-2</v>
      </c>
      <c r="X236" s="76">
        <v>0.122</v>
      </c>
      <c r="Y236" s="76">
        <v>0.14299999999999999</v>
      </c>
      <c r="Z236" s="76">
        <v>0.16</v>
      </c>
      <c r="AA236" s="76">
        <v>0.22600000000000001</v>
      </c>
      <c r="AB236" s="76">
        <v>0.245</v>
      </c>
      <c r="AC236" s="76">
        <v>0.28599999999999998</v>
      </c>
      <c r="AD236" s="76">
        <v>0.32200000000000001</v>
      </c>
      <c r="AE236" s="76">
        <v>0.29399999999999998</v>
      </c>
      <c r="AF236" s="76">
        <v>0.97599999999999998</v>
      </c>
      <c r="AG236" s="76">
        <v>0.95899999999999996</v>
      </c>
      <c r="AH236" s="76"/>
      <c r="AI236" s="76">
        <v>4.5920000000000005</v>
      </c>
      <c r="AJ236" s="98">
        <v>0.14812903225806454</v>
      </c>
      <c r="AK236" s="76"/>
      <c r="AL236" s="76">
        <v>3.5000000000000003E-2</v>
      </c>
      <c r="AM236" s="76">
        <v>0.97599999999999998</v>
      </c>
    </row>
    <row r="237" spans="1:39" x14ac:dyDescent="0.25">
      <c r="A237" s="91"/>
      <c r="B237" s="95">
        <v>0.70833333333333304</v>
      </c>
      <c r="C237" s="76">
        <v>4.4999999999999998E-2</v>
      </c>
      <c r="D237" s="76">
        <v>3.9E-2</v>
      </c>
      <c r="E237" s="76">
        <v>0.04</v>
      </c>
      <c r="F237" s="76">
        <v>0.04</v>
      </c>
      <c r="G237" s="76">
        <v>3.7999999999999999E-2</v>
      </c>
      <c r="H237" s="76">
        <v>0.04</v>
      </c>
      <c r="I237" s="76">
        <v>0.04</v>
      </c>
      <c r="J237" s="76">
        <v>3.5999999999999997E-2</v>
      </c>
      <c r="K237" s="76">
        <v>4.1000000000000002E-2</v>
      </c>
      <c r="L237" s="76">
        <v>3.9E-2</v>
      </c>
      <c r="M237" s="76">
        <v>4.2000000000000003E-2</v>
      </c>
      <c r="N237" s="76">
        <v>4.2000000000000003E-2</v>
      </c>
      <c r="O237" s="76">
        <v>3.7999999999999999E-2</v>
      </c>
      <c r="P237" s="76">
        <v>4.2000000000000003E-2</v>
      </c>
      <c r="Q237" s="76">
        <v>3.9E-2</v>
      </c>
      <c r="R237" s="76">
        <v>4.1000000000000002E-2</v>
      </c>
      <c r="S237" s="76">
        <v>4.3999999999999997E-2</v>
      </c>
      <c r="T237" s="76">
        <v>4.3999999999999997E-2</v>
      </c>
      <c r="U237" s="76">
        <v>4.3999999999999997E-2</v>
      </c>
      <c r="V237" s="76">
        <v>4.4999999999999998E-2</v>
      </c>
      <c r="W237" s="76">
        <v>4.2000000000000003E-2</v>
      </c>
      <c r="X237" s="76">
        <v>1.2569999999999999</v>
      </c>
      <c r="Y237" s="76">
        <v>1.2569999999999999</v>
      </c>
      <c r="Z237" s="76">
        <v>1.272</v>
      </c>
      <c r="AA237" s="76">
        <v>1.2769999999999999</v>
      </c>
      <c r="AB237" s="76">
        <v>1.2669999999999999</v>
      </c>
      <c r="AC237" s="76">
        <v>1.278</v>
      </c>
      <c r="AD237" s="76">
        <v>1.327</v>
      </c>
      <c r="AE237" s="76">
        <v>4.7009999999999996</v>
      </c>
      <c r="AF237" s="76">
        <v>4.6219999999999999</v>
      </c>
      <c r="AG237" s="76">
        <v>3.7149999999999999</v>
      </c>
      <c r="AH237" s="76"/>
      <c r="AI237" s="76">
        <v>22.834</v>
      </c>
      <c r="AJ237" s="98">
        <v>0.73658064516129029</v>
      </c>
      <c r="AK237" s="76"/>
      <c r="AL237" s="76">
        <v>3.5999999999999997E-2</v>
      </c>
      <c r="AM237" s="76">
        <v>4.7009999999999996</v>
      </c>
    </row>
    <row r="238" spans="1:39" x14ac:dyDescent="0.25">
      <c r="A238" s="91"/>
      <c r="B238" s="95">
        <v>0.75</v>
      </c>
      <c r="C238" s="76">
        <v>0.56299999999999994</v>
      </c>
      <c r="D238" s="76">
        <v>0.73199999999999998</v>
      </c>
      <c r="E238" s="76">
        <v>0.84499999999999997</v>
      </c>
      <c r="F238" s="76">
        <v>0.96099999999999997</v>
      </c>
      <c r="G238" s="76">
        <v>1.075</v>
      </c>
      <c r="H238" s="76">
        <v>1.1930000000000001</v>
      </c>
      <c r="I238" s="76">
        <v>1.306</v>
      </c>
      <c r="J238" s="76">
        <v>1.42</v>
      </c>
      <c r="K238" s="76">
        <v>1.5349999999999999</v>
      </c>
      <c r="L238" s="76">
        <v>1.653</v>
      </c>
      <c r="M238" s="76">
        <v>1.7689999999999999</v>
      </c>
      <c r="N238" s="76">
        <v>1.8819999999999999</v>
      </c>
      <c r="O238" s="76">
        <v>1.996</v>
      </c>
      <c r="P238" s="76">
        <v>2.1120000000000001</v>
      </c>
      <c r="Q238" s="76">
        <v>2.2250000000000001</v>
      </c>
      <c r="R238" s="76">
        <v>2.3420000000000001</v>
      </c>
      <c r="S238" s="76">
        <v>2.4590000000000001</v>
      </c>
      <c r="T238" s="76">
        <v>2.5179999999999998</v>
      </c>
      <c r="U238" s="76">
        <v>2.6320000000000001</v>
      </c>
      <c r="V238" s="76">
        <v>2.7490000000000001</v>
      </c>
      <c r="W238" s="76">
        <v>2.8650000000000002</v>
      </c>
      <c r="X238" s="76">
        <v>4.1900000000000004</v>
      </c>
      <c r="Y238" s="76">
        <v>4.3079999999999998</v>
      </c>
      <c r="Z238" s="76">
        <v>4.3719999999999999</v>
      </c>
      <c r="AA238" s="76">
        <v>4.4980000000000002</v>
      </c>
      <c r="AB238" s="76">
        <v>4.6059999999999999</v>
      </c>
      <c r="AC238" s="76">
        <v>4.7229999999999999</v>
      </c>
      <c r="AD238" s="76">
        <v>4.7229999999999999</v>
      </c>
      <c r="AE238" s="76">
        <v>4.7060000000000004</v>
      </c>
      <c r="AF238" s="76">
        <v>4.6420000000000003</v>
      </c>
      <c r="AG238" s="76">
        <v>4.5309999999999997</v>
      </c>
      <c r="AH238" s="76"/>
      <c r="AI238" s="76">
        <v>82.131000000000014</v>
      </c>
      <c r="AJ238" s="98">
        <v>2.6493870967741939</v>
      </c>
      <c r="AK238" s="76"/>
      <c r="AL238" s="76">
        <v>0.56299999999999994</v>
      </c>
      <c r="AM238" s="76">
        <v>4.7229999999999999</v>
      </c>
    </row>
    <row r="239" spans="1:39" x14ac:dyDescent="0.25">
      <c r="A239" s="91"/>
      <c r="B239" s="95">
        <v>0.79166666666666696</v>
      </c>
      <c r="C239" s="76">
        <v>3.9390000000000001</v>
      </c>
      <c r="D239" s="76">
        <v>3.964</v>
      </c>
      <c r="E239" s="76">
        <v>4.01</v>
      </c>
      <c r="F239" s="76">
        <v>4.056</v>
      </c>
      <c r="G239" s="76">
        <v>4.093</v>
      </c>
      <c r="H239" s="76">
        <v>4.1360000000000001</v>
      </c>
      <c r="I239" s="76">
        <v>4.1749999999999998</v>
      </c>
      <c r="J239" s="76">
        <v>4.2249999999999996</v>
      </c>
      <c r="K239" s="76">
        <v>4.2610000000000001</v>
      </c>
      <c r="L239" s="76">
        <v>4.2960000000000003</v>
      </c>
      <c r="M239" s="76">
        <v>4.3410000000000002</v>
      </c>
      <c r="N239" s="76">
        <v>4.3890000000000002</v>
      </c>
      <c r="O239" s="76">
        <v>4.4059999999999997</v>
      </c>
      <c r="P239" s="76">
        <v>4.4450000000000003</v>
      </c>
      <c r="Q239" s="76">
        <v>4.4859999999999998</v>
      </c>
      <c r="R239" s="76">
        <v>4.5209999999999999</v>
      </c>
      <c r="S239" s="76">
        <v>4.5359999999999996</v>
      </c>
      <c r="T239" s="76">
        <v>4.6070000000000002</v>
      </c>
      <c r="U239" s="76">
        <v>4.6130000000000004</v>
      </c>
      <c r="V239" s="76">
        <v>4.6470000000000002</v>
      </c>
      <c r="W239" s="76">
        <v>4.6740000000000004</v>
      </c>
      <c r="X239" s="76">
        <v>4.7089999999999996</v>
      </c>
      <c r="Y239" s="76">
        <v>4.7140000000000004</v>
      </c>
      <c r="Z239" s="76">
        <v>4.718</v>
      </c>
      <c r="AA239" s="76">
        <v>4.7229999999999999</v>
      </c>
      <c r="AB239" s="76">
        <v>4.7030000000000003</v>
      </c>
      <c r="AC239" s="76">
        <v>4.7210000000000001</v>
      </c>
      <c r="AD239" s="76">
        <v>4.7229999999999999</v>
      </c>
      <c r="AE239" s="76">
        <v>4.7089999999999996</v>
      </c>
      <c r="AF239" s="76">
        <v>4.6479999999999997</v>
      </c>
      <c r="AG239" s="76">
        <v>4.625</v>
      </c>
      <c r="AH239" s="76"/>
      <c r="AI239" s="76">
        <v>137.81300000000002</v>
      </c>
      <c r="AJ239" s="98">
        <v>4.4455806451612911</v>
      </c>
      <c r="AK239" s="76"/>
      <c r="AL239" s="76">
        <v>3.9390000000000001</v>
      </c>
      <c r="AM239" s="76">
        <v>4.7229999999999999</v>
      </c>
    </row>
    <row r="240" spans="1:39" x14ac:dyDescent="0.25">
      <c r="A240" s="91"/>
      <c r="B240" s="95">
        <v>0.83333333333333304</v>
      </c>
      <c r="C240" s="76">
        <v>4.7089999999999996</v>
      </c>
      <c r="D240" s="76">
        <v>4.6849999999999996</v>
      </c>
      <c r="E240" s="76">
        <v>4.702</v>
      </c>
      <c r="F240" s="76">
        <v>4.7080000000000002</v>
      </c>
      <c r="G240" s="76">
        <v>4.7030000000000003</v>
      </c>
      <c r="H240" s="76">
        <v>4.7030000000000003</v>
      </c>
      <c r="I240" s="76">
        <v>4.7080000000000002</v>
      </c>
      <c r="J240" s="76">
        <v>4.7160000000000002</v>
      </c>
      <c r="K240" s="76">
        <v>4.7169999999999996</v>
      </c>
      <c r="L240" s="76">
        <v>4.7060000000000004</v>
      </c>
      <c r="M240" s="76">
        <v>4.71</v>
      </c>
      <c r="N240" s="76">
        <v>4.7220000000000004</v>
      </c>
      <c r="O240" s="76">
        <v>4.718</v>
      </c>
      <c r="P240" s="76">
        <v>4.7119999999999997</v>
      </c>
      <c r="Q240" s="76">
        <v>4.7140000000000004</v>
      </c>
      <c r="R240" s="76">
        <v>4.71</v>
      </c>
      <c r="S240" s="76">
        <v>4.6849999999999996</v>
      </c>
      <c r="T240" s="76">
        <v>4.7190000000000003</v>
      </c>
      <c r="U240" s="76">
        <v>4.7</v>
      </c>
      <c r="V240" s="76">
        <v>4.7060000000000004</v>
      </c>
      <c r="W240" s="76">
        <v>4.7050000000000001</v>
      </c>
      <c r="X240" s="76">
        <v>4.7169999999999996</v>
      </c>
      <c r="Y240" s="76">
        <v>4.7080000000000002</v>
      </c>
      <c r="Z240" s="76">
        <v>4.7089999999999996</v>
      </c>
      <c r="AA240" s="76">
        <v>4.7149999999999999</v>
      </c>
      <c r="AB240" s="76">
        <v>4.7060000000000004</v>
      </c>
      <c r="AC240" s="76">
        <v>4.7229999999999999</v>
      </c>
      <c r="AD240" s="76">
        <v>4.7220000000000004</v>
      </c>
      <c r="AE240" s="76">
        <v>4.7169999999999996</v>
      </c>
      <c r="AF240" s="76">
        <v>4.5960000000000001</v>
      </c>
      <c r="AG240" s="76">
        <v>4.6210000000000004</v>
      </c>
      <c r="AH240" s="76"/>
      <c r="AI240" s="76">
        <v>145.79200000000003</v>
      </c>
      <c r="AJ240" s="98">
        <v>4.7029677419354847</v>
      </c>
      <c r="AK240" s="76"/>
      <c r="AL240" s="76">
        <v>4.5960000000000001</v>
      </c>
      <c r="AM240" s="76">
        <v>4.7229999999999999</v>
      </c>
    </row>
    <row r="241" spans="1:39" x14ac:dyDescent="0.25">
      <c r="A241" s="91"/>
      <c r="B241" s="95">
        <v>0.875</v>
      </c>
      <c r="C241" s="76">
        <v>4.7169999999999996</v>
      </c>
      <c r="D241" s="76">
        <v>4.71</v>
      </c>
      <c r="E241" s="76">
        <v>4.7130000000000001</v>
      </c>
      <c r="F241" s="76">
        <v>4.7130000000000001</v>
      </c>
      <c r="G241" s="76">
        <v>4.71</v>
      </c>
      <c r="H241" s="76">
        <v>4.7089999999999996</v>
      </c>
      <c r="I241" s="76">
        <v>4.7160000000000002</v>
      </c>
      <c r="J241" s="76">
        <v>4.7240000000000002</v>
      </c>
      <c r="K241" s="76">
        <v>4.7210000000000001</v>
      </c>
      <c r="L241" s="76">
        <v>4.7110000000000003</v>
      </c>
      <c r="M241" s="76">
        <v>4.71</v>
      </c>
      <c r="N241" s="76">
        <v>4.7220000000000004</v>
      </c>
      <c r="O241" s="76">
        <v>4.7149999999999999</v>
      </c>
      <c r="P241" s="76">
        <v>4.7190000000000003</v>
      </c>
      <c r="Q241" s="76">
        <v>4.7249999999999996</v>
      </c>
      <c r="R241" s="76">
        <v>4.7080000000000002</v>
      </c>
      <c r="S241" s="76">
        <v>4.7060000000000004</v>
      </c>
      <c r="T241" s="76">
        <v>4.7290000000000001</v>
      </c>
      <c r="U241" s="76">
        <v>4.7060000000000004</v>
      </c>
      <c r="V241" s="76">
        <v>4.7089999999999996</v>
      </c>
      <c r="W241" s="76">
        <v>4.7110000000000003</v>
      </c>
      <c r="X241" s="76">
        <v>4.7220000000000004</v>
      </c>
      <c r="Y241" s="76">
        <v>4.7140000000000004</v>
      </c>
      <c r="Z241" s="76">
        <v>4.7060000000000004</v>
      </c>
      <c r="AA241" s="76">
        <v>4.7119999999999997</v>
      </c>
      <c r="AB241" s="76">
        <v>4.7130000000000001</v>
      </c>
      <c r="AC241" s="76">
        <v>4.7300000000000004</v>
      </c>
      <c r="AD241" s="76">
        <v>4.726</v>
      </c>
      <c r="AE241" s="76">
        <v>4.7220000000000004</v>
      </c>
      <c r="AF241" s="76">
        <v>4.5919999999999996</v>
      </c>
      <c r="AG241" s="76">
        <v>4.5970000000000004</v>
      </c>
      <c r="AH241" s="76"/>
      <c r="AI241" s="76">
        <v>145.93800000000005</v>
      </c>
      <c r="AJ241" s="98">
        <v>4.7076774193548401</v>
      </c>
      <c r="AK241" s="76"/>
      <c r="AL241" s="76">
        <v>4.5919999999999996</v>
      </c>
      <c r="AM241" s="76">
        <v>4.7300000000000004</v>
      </c>
    </row>
    <row r="242" spans="1:39" x14ac:dyDescent="0.25">
      <c r="A242" s="91"/>
      <c r="B242" s="95">
        <v>0.91666666666666696</v>
      </c>
      <c r="C242" s="76">
        <v>4.7240000000000002</v>
      </c>
      <c r="D242" s="76">
        <v>4.7229999999999999</v>
      </c>
      <c r="E242" s="76">
        <v>4.7190000000000003</v>
      </c>
      <c r="F242" s="76">
        <v>4.7190000000000003</v>
      </c>
      <c r="G242" s="76">
        <v>4.7169999999999996</v>
      </c>
      <c r="H242" s="76">
        <v>4.71</v>
      </c>
      <c r="I242" s="76">
        <v>4.7290000000000001</v>
      </c>
      <c r="J242" s="76">
        <v>4.7380000000000004</v>
      </c>
      <c r="K242" s="76">
        <v>4.7130000000000001</v>
      </c>
      <c r="L242" s="76">
        <v>4.7140000000000004</v>
      </c>
      <c r="M242" s="76">
        <v>4.7130000000000001</v>
      </c>
      <c r="N242" s="76">
        <v>4.718</v>
      </c>
      <c r="O242" s="76">
        <v>4.7130000000000001</v>
      </c>
      <c r="P242" s="76">
        <v>4.726</v>
      </c>
      <c r="Q242" s="76">
        <v>4.7240000000000002</v>
      </c>
      <c r="R242" s="76">
        <v>4.7009999999999996</v>
      </c>
      <c r="S242" s="76">
        <v>4.7140000000000004</v>
      </c>
      <c r="T242" s="76">
        <v>4.7160000000000002</v>
      </c>
      <c r="U242" s="76">
        <v>4.7119999999999997</v>
      </c>
      <c r="V242" s="76">
        <v>4.7119999999999997</v>
      </c>
      <c r="W242" s="76">
        <v>4.7220000000000004</v>
      </c>
      <c r="X242" s="76">
        <v>4.7140000000000004</v>
      </c>
      <c r="Y242" s="76">
        <v>4.718</v>
      </c>
      <c r="Z242" s="76">
        <v>4.7039999999999997</v>
      </c>
      <c r="AA242" s="76">
        <v>4.7149999999999999</v>
      </c>
      <c r="AB242" s="76">
        <v>4.72</v>
      </c>
      <c r="AC242" s="76">
        <v>4.7240000000000002</v>
      </c>
      <c r="AD242" s="76">
        <v>4.7270000000000003</v>
      </c>
      <c r="AE242" s="76">
        <v>4.7140000000000004</v>
      </c>
      <c r="AF242" s="76">
        <v>4.5999999999999996</v>
      </c>
      <c r="AG242" s="76">
        <v>4.593</v>
      </c>
      <c r="AH242" s="76"/>
      <c r="AI242" s="76">
        <v>146.00599999999997</v>
      </c>
      <c r="AJ242" s="98">
        <v>4.7098709677419341</v>
      </c>
      <c r="AK242" s="76"/>
      <c r="AL242" s="76">
        <v>4.593</v>
      </c>
      <c r="AM242" s="76">
        <v>4.7380000000000004</v>
      </c>
    </row>
    <row r="243" spans="1:39" x14ac:dyDescent="0.25">
      <c r="A243" s="91"/>
      <c r="B243" s="95">
        <v>0.95833333333333304</v>
      </c>
      <c r="C243" s="76">
        <v>4.71</v>
      </c>
      <c r="D243" s="76">
        <v>4.7149999999999999</v>
      </c>
      <c r="E243" s="76">
        <v>4.7060000000000004</v>
      </c>
      <c r="F243" s="76">
        <v>4.7089999999999996</v>
      </c>
      <c r="G243" s="76">
        <v>4.7089999999999996</v>
      </c>
      <c r="H243" s="76">
        <v>4.7089999999999996</v>
      </c>
      <c r="I243" s="76">
        <v>4.726</v>
      </c>
      <c r="J243" s="76">
        <v>4.7160000000000002</v>
      </c>
      <c r="K243" s="76">
        <v>4.71</v>
      </c>
      <c r="L243" s="76">
        <v>4.7080000000000002</v>
      </c>
      <c r="M243" s="76">
        <v>4.7039999999999997</v>
      </c>
      <c r="N243" s="76">
        <v>4.7149999999999999</v>
      </c>
      <c r="O243" s="76">
        <v>4.7110000000000003</v>
      </c>
      <c r="P243" s="76">
        <v>4.7140000000000004</v>
      </c>
      <c r="Q243" s="76">
        <v>4.7149999999999999</v>
      </c>
      <c r="R243" s="76">
        <v>4.7110000000000003</v>
      </c>
      <c r="S243" s="76">
        <v>4.7169999999999996</v>
      </c>
      <c r="T243" s="76">
        <v>4.7110000000000003</v>
      </c>
      <c r="U243" s="76">
        <v>4.7130000000000001</v>
      </c>
      <c r="V243" s="76">
        <v>4.7050000000000001</v>
      </c>
      <c r="W243" s="76">
        <v>4.7249999999999996</v>
      </c>
      <c r="X243" s="76">
        <v>4.702</v>
      </c>
      <c r="Y243" s="76">
        <v>4.7229999999999999</v>
      </c>
      <c r="Z243" s="76">
        <v>4.7140000000000004</v>
      </c>
      <c r="AA243" s="76">
        <v>4.7220000000000004</v>
      </c>
      <c r="AB243" s="76">
        <v>4.7229999999999999</v>
      </c>
      <c r="AC243" s="76">
        <v>4.7169999999999996</v>
      </c>
      <c r="AD243" s="76">
        <v>4.7329999999999997</v>
      </c>
      <c r="AE243" s="76">
        <v>4.702</v>
      </c>
      <c r="AF243" s="76">
        <v>4.6139999999999999</v>
      </c>
      <c r="AG243" s="76">
        <v>4.6040000000000001</v>
      </c>
      <c r="AH243" s="76"/>
      <c r="AI243" s="76">
        <v>145.91299999999998</v>
      </c>
      <c r="AJ243" s="98">
        <v>4.7068709677419349</v>
      </c>
      <c r="AK243" s="76"/>
      <c r="AL243" s="76">
        <v>4.6040000000000001</v>
      </c>
      <c r="AM243" s="76">
        <v>4.7329999999999997</v>
      </c>
    </row>
    <row r="244" spans="1:39" x14ac:dyDescent="0.25">
      <c r="A244" s="94" t="s">
        <v>101</v>
      </c>
      <c r="B244" s="95">
        <v>0</v>
      </c>
      <c r="C244" s="90">
        <v>4.1130000000000004</v>
      </c>
      <c r="D244" s="90">
        <v>4.1120000000000001</v>
      </c>
      <c r="E244" s="90">
        <v>4.1020000000000003</v>
      </c>
      <c r="F244" s="90">
        <v>4.0890000000000004</v>
      </c>
      <c r="G244" s="90">
        <v>4.1130000000000004</v>
      </c>
      <c r="H244" s="90">
        <v>4.12</v>
      </c>
      <c r="I244" s="90">
        <v>4.125</v>
      </c>
      <c r="J244" s="90">
        <v>4.117</v>
      </c>
      <c r="K244" s="90">
        <v>4.1070000000000002</v>
      </c>
      <c r="L244" s="90">
        <v>4.1050000000000004</v>
      </c>
      <c r="M244" s="90">
        <v>4.1280000000000001</v>
      </c>
      <c r="N244" s="90">
        <v>4.109</v>
      </c>
      <c r="O244" s="90">
        <v>4.1539999999999999</v>
      </c>
      <c r="P244" s="90">
        <v>4.125</v>
      </c>
      <c r="Q244" s="90">
        <v>4.1369999999999996</v>
      </c>
      <c r="R244" s="90">
        <v>4.1260000000000003</v>
      </c>
      <c r="S244" s="90">
        <v>4.109</v>
      </c>
      <c r="T244" s="90">
        <v>4.1210000000000004</v>
      </c>
      <c r="U244" s="90">
        <v>4.0789999999999997</v>
      </c>
      <c r="V244" s="90">
        <v>4.1130000000000004</v>
      </c>
      <c r="W244" s="90">
        <v>4.12</v>
      </c>
      <c r="X244" s="90">
        <v>4.0890000000000004</v>
      </c>
      <c r="Y244" s="90">
        <v>4.0949999999999998</v>
      </c>
      <c r="Z244" s="90">
        <v>4.0960000000000001</v>
      </c>
      <c r="AA244" s="90">
        <v>4.125</v>
      </c>
      <c r="AB244" s="90">
        <v>4.1399999999999997</v>
      </c>
      <c r="AC244" s="90">
        <v>4.141</v>
      </c>
      <c r="AD244" s="90">
        <v>4.1230000000000002</v>
      </c>
      <c r="AE244" s="90">
        <v>4.1399999999999997</v>
      </c>
      <c r="AF244" s="90">
        <v>4.1689999999999996</v>
      </c>
      <c r="AG244" s="90"/>
      <c r="AH244" s="90"/>
      <c r="AI244" s="90">
        <v>123.54200000000002</v>
      </c>
      <c r="AJ244" s="97">
        <v>4.1180666666666674</v>
      </c>
      <c r="AK244" s="90"/>
      <c r="AL244" s="90">
        <v>4.0789999999999997</v>
      </c>
      <c r="AM244" s="90">
        <v>4.1689999999999996</v>
      </c>
    </row>
    <row r="245" spans="1:39" x14ac:dyDescent="0.25">
      <c r="A245" s="91"/>
      <c r="B245" s="95">
        <v>4.1666666666666664E-2</v>
      </c>
      <c r="C245" s="76">
        <v>4.1219999999999999</v>
      </c>
      <c r="D245" s="76">
        <v>4.109</v>
      </c>
      <c r="E245" s="76">
        <v>4.0919999999999996</v>
      </c>
      <c r="F245" s="76">
        <v>4.1050000000000004</v>
      </c>
      <c r="G245" s="76">
        <v>4.1109999999999998</v>
      </c>
      <c r="H245" s="76">
        <v>4.117</v>
      </c>
      <c r="I245" s="76">
        <v>4.13</v>
      </c>
      <c r="J245" s="76">
        <v>4.1159999999999997</v>
      </c>
      <c r="K245" s="76">
        <v>4.117</v>
      </c>
      <c r="L245" s="76">
        <v>4.12</v>
      </c>
      <c r="M245" s="76">
        <v>4.1509999999999998</v>
      </c>
      <c r="N245" s="76">
        <v>4.1189999999999998</v>
      </c>
      <c r="O245" s="76">
        <v>4.1639999999999997</v>
      </c>
      <c r="P245" s="76">
        <v>4.13</v>
      </c>
      <c r="Q245" s="76">
        <v>4.1070000000000002</v>
      </c>
      <c r="R245" s="76">
        <v>4.1349999999999998</v>
      </c>
      <c r="S245" s="76">
        <v>4.1189999999999998</v>
      </c>
      <c r="T245" s="76">
        <v>4.1369999999999996</v>
      </c>
      <c r="U245" s="76">
        <v>4.0670000000000002</v>
      </c>
      <c r="V245" s="76">
        <v>4.1100000000000003</v>
      </c>
      <c r="W245" s="76">
        <v>4.13</v>
      </c>
      <c r="X245" s="76">
        <v>4.1050000000000004</v>
      </c>
      <c r="Y245" s="76">
        <v>4.1120000000000001</v>
      </c>
      <c r="Z245" s="76">
        <v>4.1020000000000003</v>
      </c>
      <c r="AA245" s="76">
        <v>4.1319999999999997</v>
      </c>
      <c r="AB245" s="76">
        <v>4.157</v>
      </c>
      <c r="AC245" s="76">
        <v>4.1580000000000004</v>
      </c>
      <c r="AD245" s="76">
        <v>4.1059999999999999</v>
      </c>
      <c r="AE245" s="76">
        <v>4.1280000000000001</v>
      </c>
      <c r="AF245" s="76">
        <v>4.1559999999999997</v>
      </c>
      <c r="AG245" s="76"/>
      <c r="AH245" s="76"/>
      <c r="AI245" s="76">
        <v>123.664</v>
      </c>
      <c r="AJ245" s="98">
        <v>4.1221333333333332</v>
      </c>
      <c r="AK245" s="76"/>
      <c r="AL245" s="76">
        <v>4.0670000000000002</v>
      </c>
      <c r="AM245" s="76">
        <v>4.1639999999999997</v>
      </c>
    </row>
    <row r="246" spans="1:39" x14ac:dyDescent="0.25">
      <c r="A246" s="91"/>
      <c r="B246" s="95">
        <v>8.3333333333333329E-2</v>
      </c>
      <c r="C246" s="76">
        <v>4.1340000000000003</v>
      </c>
      <c r="D246" s="76">
        <v>4.1040000000000001</v>
      </c>
      <c r="E246" s="76">
        <v>4.1070000000000002</v>
      </c>
      <c r="F246" s="76">
        <v>4.1109999999999998</v>
      </c>
      <c r="G246" s="76">
        <v>4.12</v>
      </c>
      <c r="H246" s="76">
        <v>4.1189999999999998</v>
      </c>
      <c r="I246" s="76">
        <v>4.1349999999999998</v>
      </c>
      <c r="J246" s="76">
        <v>4.1180000000000003</v>
      </c>
      <c r="K246" s="76">
        <v>4.1159999999999997</v>
      </c>
      <c r="L246" s="76">
        <v>4.125</v>
      </c>
      <c r="M246" s="76">
        <v>4.1580000000000004</v>
      </c>
      <c r="N246" s="76">
        <v>4.1340000000000003</v>
      </c>
      <c r="O246" s="76">
        <v>4.1710000000000003</v>
      </c>
      <c r="P246" s="76">
        <v>4.1349999999999998</v>
      </c>
      <c r="Q246" s="76">
        <v>4.1020000000000003</v>
      </c>
      <c r="R246" s="76">
        <v>4.1520000000000001</v>
      </c>
      <c r="S246" s="76">
        <v>4.1340000000000003</v>
      </c>
      <c r="T246" s="76">
        <v>4.117</v>
      </c>
      <c r="U246" s="76">
        <v>4.07</v>
      </c>
      <c r="V246" s="76">
        <v>4.1139999999999999</v>
      </c>
      <c r="W246" s="76">
        <v>4.1219999999999999</v>
      </c>
      <c r="X246" s="76">
        <v>4.1059999999999999</v>
      </c>
      <c r="Y246" s="76">
        <v>4.117</v>
      </c>
      <c r="Z246" s="76">
        <v>4.1070000000000002</v>
      </c>
      <c r="AA246" s="76">
        <v>4.1280000000000001</v>
      </c>
      <c r="AB246" s="76">
        <v>4.1580000000000004</v>
      </c>
      <c r="AC246" s="76">
        <v>4.1470000000000002</v>
      </c>
      <c r="AD246" s="76">
        <v>4.1020000000000003</v>
      </c>
      <c r="AE246" s="76">
        <v>4.1379999999999999</v>
      </c>
      <c r="AF246" s="76">
        <v>4.16</v>
      </c>
      <c r="AG246" s="76"/>
      <c r="AH246" s="76"/>
      <c r="AI246" s="76">
        <v>123.76100000000001</v>
      </c>
      <c r="AJ246" s="98">
        <v>4.1253666666666673</v>
      </c>
      <c r="AK246" s="76"/>
      <c r="AL246" s="76">
        <v>4.07</v>
      </c>
      <c r="AM246" s="76">
        <v>4.1710000000000003</v>
      </c>
    </row>
    <row r="247" spans="1:39" x14ac:dyDescent="0.25">
      <c r="A247" s="91"/>
      <c r="B247" s="95">
        <v>0.125</v>
      </c>
      <c r="C247" s="76">
        <v>4.1219999999999999</v>
      </c>
      <c r="D247" s="76">
        <v>4.1029999999999998</v>
      </c>
      <c r="E247" s="76">
        <v>4.1040000000000001</v>
      </c>
      <c r="F247" s="76">
        <v>4.1159999999999997</v>
      </c>
      <c r="G247" s="76">
        <v>4.125</v>
      </c>
      <c r="H247" s="76">
        <v>4.125</v>
      </c>
      <c r="I247" s="76">
        <v>4.1369999999999996</v>
      </c>
      <c r="J247" s="76">
        <v>4.125</v>
      </c>
      <c r="K247" s="76">
        <v>4.1180000000000003</v>
      </c>
      <c r="L247" s="76">
        <v>4.1310000000000002</v>
      </c>
      <c r="M247" s="76">
        <v>4.1529999999999996</v>
      </c>
      <c r="N247" s="76">
        <v>4.133</v>
      </c>
      <c r="O247" s="76">
        <v>4.1719999999999997</v>
      </c>
      <c r="P247" s="76">
        <v>4.1369999999999996</v>
      </c>
      <c r="Q247" s="76">
        <v>4.1050000000000004</v>
      </c>
      <c r="R247" s="76">
        <v>4.1520000000000001</v>
      </c>
      <c r="S247" s="76">
        <v>4.133</v>
      </c>
      <c r="T247" s="76">
        <v>4.1180000000000003</v>
      </c>
      <c r="U247" s="76">
        <v>4.0789999999999997</v>
      </c>
      <c r="V247" s="76">
        <v>4.1050000000000004</v>
      </c>
      <c r="W247" s="76">
        <v>4.0919999999999996</v>
      </c>
      <c r="X247" s="76">
        <v>4.1100000000000003</v>
      </c>
      <c r="Y247" s="76">
        <v>4.1150000000000002</v>
      </c>
      <c r="Z247" s="76">
        <v>4.109</v>
      </c>
      <c r="AA247" s="76">
        <v>4.1269999999999998</v>
      </c>
      <c r="AB247" s="76">
        <v>4.1589999999999998</v>
      </c>
      <c r="AC247" s="76">
        <v>4.0949999999999998</v>
      </c>
      <c r="AD247" s="76">
        <v>4.0999999999999996</v>
      </c>
      <c r="AE247" s="76">
        <v>4.1360000000000001</v>
      </c>
      <c r="AF247" s="76">
        <v>4.1470000000000002</v>
      </c>
      <c r="AG247" s="76"/>
      <c r="AH247" s="76"/>
      <c r="AI247" s="76">
        <v>123.68299999999998</v>
      </c>
      <c r="AJ247" s="98">
        <v>4.1227666666666662</v>
      </c>
      <c r="AK247" s="76"/>
      <c r="AL247" s="76">
        <v>4.0789999999999997</v>
      </c>
      <c r="AM247" s="76">
        <v>4.1719999999999997</v>
      </c>
    </row>
    <row r="248" spans="1:39" x14ac:dyDescent="0.25">
      <c r="A248" s="91"/>
      <c r="B248" s="95">
        <v>0.16666666666666699</v>
      </c>
      <c r="C248" s="76">
        <v>4.1139999999999999</v>
      </c>
      <c r="D248" s="76">
        <v>4.0819999999999999</v>
      </c>
      <c r="E248" s="76">
        <v>4.0880000000000001</v>
      </c>
      <c r="F248" s="76">
        <v>4.1029999999999998</v>
      </c>
      <c r="G248" s="76">
        <v>4.1159999999999997</v>
      </c>
      <c r="H248" s="76">
        <v>4.0960000000000001</v>
      </c>
      <c r="I248" s="76">
        <v>4.1189999999999998</v>
      </c>
      <c r="J248" s="76">
        <v>4.1059999999999999</v>
      </c>
      <c r="K248" s="76">
        <v>4.101</v>
      </c>
      <c r="L248" s="76">
        <v>4.0970000000000004</v>
      </c>
      <c r="M248" s="76">
        <v>4.1459999999999999</v>
      </c>
      <c r="N248" s="76">
        <v>4.12</v>
      </c>
      <c r="O248" s="76">
        <v>4.1550000000000002</v>
      </c>
      <c r="P248" s="76">
        <v>4.1189999999999998</v>
      </c>
      <c r="Q248" s="76">
        <v>4.0890000000000004</v>
      </c>
      <c r="R248" s="76">
        <v>4.1310000000000002</v>
      </c>
      <c r="S248" s="76">
        <v>4.12</v>
      </c>
      <c r="T248" s="76">
        <v>4.1109999999999998</v>
      </c>
      <c r="U248" s="76">
        <v>4.0709999999999997</v>
      </c>
      <c r="V248" s="76">
        <v>4.093</v>
      </c>
      <c r="W248" s="76">
        <v>4.0730000000000004</v>
      </c>
      <c r="X248" s="76">
        <v>4.093</v>
      </c>
      <c r="Y248" s="76">
        <v>4.1020000000000003</v>
      </c>
      <c r="Z248" s="76">
        <v>4.0949999999999998</v>
      </c>
      <c r="AA248" s="76">
        <v>4.1189999999999998</v>
      </c>
      <c r="AB248" s="76">
        <v>4.1479999999999997</v>
      </c>
      <c r="AC248" s="76">
        <v>4.0720000000000001</v>
      </c>
      <c r="AD248" s="76">
        <v>4.0720000000000001</v>
      </c>
      <c r="AE248" s="76">
        <v>4.1059999999999999</v>
      </c>
      <c r="AF248" s="76">
        <v>4.1029999999999998</v>
      </c>
      <c r="AG248" s="76"/>
      <c r="AH248" s="76"/>
      <c r="AI248" s="76">
        <v>123.16</v>
      </c>
      <c r="AJ248" s="98">
        <v>4.1053333333333333</v>
      </c>
      <c r="AK248" s="76"/>
      <c r="AL248" s="76">
        <v>4.0709999999999997</v>
      </c>
      <c r="AM248" s="76">
        <v>4.1550000000000002</v>
      </c>
    </row>
    <row r="249" spans="1:39" x14ac:dyDescent="0.25">
      <c r="A249" s="91"/>
      <c r="B249" s="95">
        <v>0.20833333333333301</v>
      </c>
      <c r="C249" s="76">
        <v>4.0910000000000002</v>
      </c>
      <c r="D249" s="76">
        <v>4.07</v>
      </c>
      <c r="E249" s="76">
        <v>4.0860000000000003</v>
      </c>
      <c r="F249" s="76">
        <v>4.0839999999999996</v>
      </c>
      <c r="G249" s="76">
        <v>4.109</v>
      </c>
      <c r="H249" s="76">
        <v>4.0620000000000003</v>
      </c>
      <c r="I249" s="76">
        <v>4.085</v>
      </c>
      <c r="J249" s="76">
        <v>4.0759999999999996</v>
      </c>
      <c r="K249" s="76">
        <v>4.0780000000000003</v>
      </c>
      <c r="L249" s="76">
        <v>4.0750000000000002</v>
      </c>
      <c r="M249" s="76">
        <v>4.1379999999999999</v>
      </c>
      <c r="N249" s="76">
        <v>4.1109999999999998</v>
      </c>
      <c r="O249" s="76">
        <v>4.1230000000000002</v>
      </c>
      <c r="P249" s="76">
        <v>4.085</v>
      </c>
      <c r="Q249" s="76">
        <v>4.0810000000000004</v>
      </c>
      <c r="R249" s="76">
        <v>4.0970000000000004</v>
      </c>
      <c r="S249" s="76">
        <v>4.1120000000000001</v>
      </c>
      <c r="T249" s="76">
        <v>4.1050000000000004</v>
      </c>
      <c r="U249" s="76">
        <v>4.0670000000000002</v>
      </c>
      <c r="V249" s="76">
        <v>4.0739999999999998</v>
      </c>
      <c r="W249" s="76">
        <v>4.0679999999999996</v>
      </c>
      <c r="X249" s="76">
        <v>4.0650000000000004</v>
      </c>
      <c r="Y249" s="76">
        <v>4.0679999999999996</v>
      </c>
      <c r="Z249" s="76">
        <v>4.085</v>
      </c>
      <c r="AA249" s="76">
        <v>4.1100000000000003</v>
      </c>
      <c r="AB249" s="76">
        <v>4.1459999999999999</v>
      </c>
      <c r="AC249" s="76">
        <v>4.0380000000000003</v>
      </c>
      <c r="AD249" s="76">
        <v>4.0279999999999996</v>
      </c>
      <c r="AE249" s="76">
        <v>4.0839999999999996</v>
      </c>
      <c r="AF249" s="76">
        <v>4.0919999999999996</v>
      </c>
      <c r="AG249" s="76"/>
      <c r="AH249" s="76"/>
      <c r="AI249" s="76">
        <v>122.593</v>
      </c>
      <c r="AJ249" s="98">
        <v>4.0864333333333338</v>
      </c>
      <c r="AK249" s="76"/>
      <c r="AL249" s="76">
        <v>4.0279999999999996</v>
      </c>
      <c r="AM249" s="76">
        <v>4.1459999999999999</v>
      </c>
    </row>
    <row r="250" spans="1:39" x14ac:dyDescent="0.25">
      <c r="A250" s="91"/>
      <c r="B250" s="95">
        <v>0.25</v>
      </c>
      <c r="C250" s="76">
        <v>1.3360000000000001</v>
      </c>
      <c r="D250" s="76">
        <v>1.603</v>
      </c>
      <c r="E250" s="76">
        <v>1.6870000000000001</v>
      </c>
      <c r="F250" s="76">
        <v>1.8280000000000001</v>
      </c>
      <c r="G250" s="76">
        <v>1.927</v>
      </c>
      <c r="H250" s="76">
        <v>2.0099999999999998</v>
      </c>
      <c r="I250" s="76">
        <v>2.1030000000000002</v>
      </c>
      <c r="J250" s="76">
        <v>2.2120000000000002</v>
      </c>
      <c r="K250" s="76">
        <v>2.3010000000000002</v>
      </c>
      <c r="L250" s="76">
        <v>2.4279999999999999</v>
      </c>
      <c r="M250" s="76">
        <v>2.5259999999999998</v>
      </c>
      <c r="N250" s="76">
        <v>2.633</v>
      </c>
      <c r="O250" s="76">
        <v>2.7040000000000002</v>
      </c>
      <c r="P250" s="76">
        <v>2.2469999999999999</v>
      </c>
      <c r="Q250" s="76">
        <v>2.9260000000000002</v>
      </c>
      <c r="R250" s="76">
        <v>2.8860000000000001</v>
      </c>
      <c r="S250" s="76">
        <v>2.7130000000000001</v>
      </c>
      <c r="T250" s="76">
        <v>3.17</v>
      </c>
      <c r="U250" s="76">
        <v>3.2770000000000001</v>
      </c>
      <c r="V250" s="76">
        <v>3.3719999999999999</v>
      </c>
      <c r="W250" s="76">
        <v>3.5030000000000001</v>
      </c>
      <c r="X250" s="76">
        <v>3.5710000000000002</v>
      </c>
      <c r="Y250" s="76">
        <v>3.6589999999999998</v>
      </c>
      <c r="Z250" s="76">
        <v>3.7690000000000001</v>
      </c>
      <c r="AA250" s="76">
        <v>3.7610000000000001</v>
      </c>
      <c r="AB250" s="76">
        <v>3.8340000000000001</v>
      </c>
      <c r="AC250" s="76">
        <v>3.7210000000000001</v>
      </c>
      <c r="AD250" s="76">
        <v>3.839</v>
      </c>
      <c r="AE250" s="76">
        <v>3.9140000000000001</v>
      </c>
      <c r="AF250" s="76">
        <v>3.9319999999999999</v>
      </c>
      <c r="AG250" s="76"/>
      <c r="AH250" s="76"/>
      <c r="AI250" s="76">
        <v>85.39200000000001</v>
      </c>
      <c r="AJ250" s="98">
        <v>2.8464000000000005</v>
      </c>
      <c r="AK250" s="76"/>
      <c r="AL250" s="76">
        <v>1.3360000000000001</v>
      </c>
      <c r="AM250" s="76">
        <v>3.9319999999999999</v>
      </c>
    </row>
    <row r="251" spans="1:39" x14ac:dyDescent="0.25">
      <c r="A251" s="91"/>
      <c r="B251" s="95">
        <v>0.29166666666666702</v>
      </c>
      <c r="C251" s="76">
        <v>4.9000000000000002E-2</v>
      </c>
      <c r="D251" s="76">
        <v>4.9000000000000002E-2</v>
      </c>
      <c r="E251" s="76">
        <v>5.5E-2</v>
      </c>
      <c r="F251" s="76">
        <v>4.2999999999999997E-2</v>
      </c>
      <c r="G251" s="76">
        <v>4.3999999999999997E-2</v>
      </c>
      <c r="H251" s="76">
        <v>4.8000000000000001E-2</v>
      </c>
      <c r="I251" s="76">
        <v>4.8000000000000001E-2</v>
      </c>
      <c r="J251" s="76">
        <v>4.8000000000000001E-2</v>
      </c>
      <c r="K251" s="76">
        <v>4.9000000000000002E-2</v>
      </c>
      <c r="L251" s="76">
        <v>4.9000000000000002E-2</v>
      </c>
      <c r="M251" s="76">
        <v>4.5999999999999999E-2</v>
      </c>
      <c r="N251" s="76">
        <v>4.2000000000000003E-2</v>
      </c>
      <c r="O251" s="76">
        <v>4.8000000000000001E-2</v>
      </c>
      <c r="P251" s="76">
        <v>4.8000000000000001E-2</v>
      </c>
      <c r="Q251" s="76">
        <v>4.9000000000000002E-2</v>
      </c>
      <c r="R251" s="76">
        <v>4.8000000000000001E-2</v>
      </c>
      <c r="S251" s="76">
        <v>4.2999999999999997E-2</v>
      </c>
      <c r="T251" s="76">
        <v>4.3999999999999997E-2</v>
      </c>
      <c r="U251" s="76">
        <v>4.1000000000000002E-2</v>
      </c>
      <c r="V251" s="76">
        <v>4.9000000000000002E-2</v>
      </c>
      <c r="W251" s="76">
        <v>4.9000000000000002E-2</v>
      </c>
      <c r="X251" s="76">
        <v>0.05</v>
      </c>
      <c r="Y251" s="76">
        <v>5.7000000000000002E-2</v>
      </c>
      <c r="Z251" s="76">
        <v>0.152</v>
      </c>
      <c r="AA251" s="76">
        <v>0.14699999999999999</v>
      </c>
      <c r="AB251" s="76">
        <v>0.218</v>
      </c>
      <c r="AC251" s="76">
        <v>0.29499999999999998</v>
      </c>
      <c r="AD251" s="76">
        <v>0.375</v>
      </c>
      <c r="AE251" s="76">
        <v>0.43</v>
      </c>
      <c r="AF251" s="76">
        <v>0.48899999999999999</v>
      </c>
      <c r="AG251" s="76"/>
      <c r="AH251" s="76"/>
      <c r="AI251" s="76">
        <v>3.2020000000000004</v>
      </c>
      <c r="AJ251" s="98">
        <v>0.10673333333333335</v>
      </c>
      <c r="AK251" s="76"/>
      <c r="AL251" s="76">
        <v>4.1000000000000002E-2</v>
      </c>
      <c r="AM251" s="76">
        <v>0.48899999999999999</v>
      </c>
    </row>
    <row r="252" spans="1:39" x14ac:dyDescent="0.25">
      <c r="A252" s="91"/>
      <c r="B252" s="95">
        <v>0.33333333333333298</v>
      </c>
      <c r="C252" s="76">
        <v>4.7E-2</v>
      </c>
      <c r="D252" s="76">
        <v>4.9000000000000002E-2</v>
      </c>
      <c r="E252" s="76">
        <v>5.5E-2</v>
      </c>
      <c r="F252" s="76">
        <v>4.3999999999999997E-2</v>
      </c>
      <c r="G252" s="76">
        <v>4.3999999999999997E-2</v>
      </c>
      <c r="H252" s="76">
        <v>5.1999999999999998E-2</v>
      </c>
      <c r="I252" s="76">
        <v>4.9000000000000002E-2</v>
      </c>
      <c r="J252" s="76">
        <v>0.05</v>
      </c>
      <c r="K252" s="76">
        <v>5.2999999999999999E-2</v>
      </c>
      <c r="L252" s="76">
        <v>5.0999999999999997E-2</v>
      </c>
      <c r="M252" s="76">
        <v>4.4999999999999998E-2</v>
      </c>
      <c r="N252" s="76">
        <v>4.4999999999999998E-2</v>
      </c>
      <c r="O252" s="76">
        <v>0.05</v>
      </c>
      <c r="P252" s="76">
        <v>0.05</v>
      </c>
      <c r="Q252" s="76">
        <v>5.0999999999999997E-2</v>
      </c>
      <c r="R252" s="76">
        <v>4.9000000000000002E-2</v>
      </c>
      <c r="S252" s="76">
        <v>4.5999999999999999E-2</v>
      </c>
      <c r="T252" s="76">
        <v>4.5999999999999999E-2</v>
      </c>
      <c r="U252" s="76">
        <v>4.2000000000000003E-2</v>
      </c>
      <c r="V252" s="76">
        <v>5.0999999999999997E-2</v>
      </c>
      <c r="W252" s="76">
        <v>0.05</v>
      </c>
      <c r="X252" s="76">
        <v>5.0999999999999997E-2</v>
      </c>
      <c r="Y252" s="76">
        <v>0.05</v>
      </c>
      <c r="Z252" s="76">
        <v>5.2999999999999999E-2</v>
      </c>
      <c r="AA252" s="76">
        <v>4.2999999999999997E-2</v>
      </c>
      <c r="AB252" s="76">
        <v>4.2000000000000003E-2</v>
      </c>
      <c r="AC252" s="76">
        <v>6.2E-2</v>
      </c>
      <c r="AD252" s="76">
        <v>6.0999999999999999E-2</v>
      </c>
      <c r="AE252" s="76">
        <v>5.2999999999999999E-2</v>
      </c>
      <c r="AF252" s="76">
        <v>0.05</v>
      </c>
      <c r="AG252" s="76"/>
      <c r="AH252" s="76"/>
      <c r="AI252" s="76">
        <v>1.4840000000000002</v>
      </c>
      <c r="AJ252" s="98">
        <v>4.9466666666666673E-2</v>
      </c>
      <c r="AK252" s="76"/>
      <c r="AL252" s="76">
        <v>4.2000000000000003E-2</v>
      </c>
      <c r="AM252" s="76">
        <v>6.2E-2</v>
      </c>
    </row>
    <row r="253" spans="1:39" x14ac:dyDescent="0.25">
      <c r="A253" s="91"/>
      <c r="B253" s="95">
        <v>0.375</v>
      </c>
      <c r="C253" s="76">
        <v>4.8000000000000001E-2</v>
      </c>
      <c r="D253" s="76">
        <v>5.0999999999999997E-2</v>
      </c>
      <c r="E253" s="76">
        <v>6.9000000000000006E-2</v>
      </c>
      <c r="F253" s="76">
        <v>4.5999999999999999E-2</v>
      </c>
      <c r="G253" s="76">
        <v>4.4999999999999998E-2</v>
      </c>
      <c r="H253" s="76">
        <v>5.5E-2</v>
      </c>
      <c r="I253" s="76">
        <v>5.1999999999999998E-2</v>
      </c>
      <c r="J253" s="76">
        <v>5.3999999999999999E-2</v>
      </c>
      <c r="K253" s="76">
        <v>5.3999999999999999E-2</v>
      </c>
      <c r="L253" s="76">
        <v>5.1999999999999998E-2</v>
      </c>
      <c r="M253" s="76">
        <v>4.7E-2</v>
      </c>
      <c r="N253" s="76">
        <v>4.9000000000000002E-2</v>
      </c>
      <c r="O253" s="76">
        <v>5.0999999999999997E-2</v>
      </c>
      <c r="P253" s="76">
        <v>5.2999999999999999E-2</v>
      </c>
      <c r="Q253" s="76">
        <v>5.5E-2</v>
      </c>
      <c r="R253" s="76">
        <v>5.0999999999999997E-2</v>
      </c>
      <c r="S253" s="76">
        <v>0.05</v>
      </c>
      <c r="T253" s="76">
        <v>4.5999999999999999E-2</v>
      </c>
      <c r="U253" s="76">
        <v>4.9000000000000002E-2</v>
      </c>
      <c r="V253" s="76">
        <v>5.5E-2</v>
      </c>
      <c r="W253" s="76">
        <v>5.2999999999999999E-2</v>
      </c>
      <c r="X253" s="76">
        <v>5.3999999999999999E-2</v>
      </c>
      <c r="Y253" s="76">
        <v>5.6000000000000001E-2</v>
      </c>
      <c r="Z253" s="76">
        <v>5.7000000000000002E-2</v>
      </c>
      <c r="AA253" s="76">
        <v>4.7E-2</v>
      </c>
      <c r="AB253" s="76">
        <v>6.6000000000000003E-2</v>
      </c>
      <c r="AC253" s="76">
        <v>6.6000000000000003E-2</v>
      </c>
      <c r="AD253" s="76">
        <v>6.2E-2</v>
      </c>
      <c r="AE253" s="76">
        <v>5.7000000000000002E-2</v>
      </c>
      <c r="AF253" s="76">
        <v>6.3E-2</v>
      </c>
      <c r="AG253" s="76"/>
      <c r="AH253" s="76"/>
      <c r="AI253" s="76">
        <v>1.6130000000000004</v>
      </c>
      <c r="AJ253" s="98">
        <v>5.3766666666666678E-2</v>
      </c>
      <c r="AK253" s="76"/>
      <c r="AL253" s="76">
        <v>4.4999999999999998E-2</v>
      </c>
      <c r="AM253" s="76">
        <v>6.9000000000000006E-2</v>
      </c>
    </row>
    <row r="254" spans="1:39" x14ac:dyDescent="0.25">
      <c r="A254" s="91"/>
      <c r="B254" s="95">
        <v>0.41666666666666702</v>
      </c>
      <c r="C254" s="76">
        <v>5.1999999999999998E-2</v>
      </c>
      <c r="D254" s="76">
        <v>5.1999999999999998E-2</v>
      </c>
      <c r="E254" s="76">
        <v>6.2E-2</v>
      </c>
      <c r="F254" s="76">
        <v>0.05</v>
      </c>
      <c r="G254" s="76">
        <v>0.05</v>
      </c>
      <c r="H254" s="76">
        <v>6.6000000000000003E-2</v>
      </c>
      <c r="I254" s="76">
        <v>5.8000000000000003E-2</v>
      </c>
      <c r="J254" s="76">
        <v>5.8999999999999997E-2</v>
      </c>
      <c r="K254" s="76">
        <v>5.3999999999999999E-2</v>
      </c>
      <c r="L254" s="76">
        <v>5.1999999999999998E-2</v>
      </c>
      <c r="M254" s="76">
        <v>0.05</v>
      </c>
      <c r="N254" s="76">
        <v>4.7E-2</v>
      </c>
      <c r="O254" s="76">
        <v>5.1999999999999998E-2</v>
      </c>
      <c r="P254" s="76">
        <v>5.8000000000000003E-2</v>
      </c>
      <c r="Q254" s="76">
        <v>5.7000000000000002E-2</v>
      </c>
      <c r="R254" s="76">
        <v>5.6000000000000001E-2</v>
      </c>
      <c r="S254" s="76">
        <v>4.8000000000000001E-2</v>
      </c>
      <c r="T254" s="76">
        <v>5.0999999999999997E-2</v>
      </c>
      <c r="U254" s="76">
        <v>4.8000000000000001E-2</v>
      </c>
      <c r="V254" s="76">
        <v>5.6000000000000001E-2</v>
      </c>
      <c r="W254" s="76">
        <v>5.2999999999999999E-2</v>
      </c>
      <c r="X254" s="76">
        <v>5.8999999999999997E-2</v>
      </c>
      <c r="Y254" s="76">
        <v>5.8999999999999997E-2</v>
      </c>
      <c r="Z254" s="76">
        <v>0.06</v>
      </c>
      <c r="AA254" s="76">
        <v>4.5999999999999999E-2</v>
      </c>
      <c r="AB254" s="76">
        <v>7.8E-2</v>
      </c>
      <c r="AC254" s="76">
        <v>6.5000000000000002E-2</v>
      </c>
      <c r="AD254" s="76">
        <v>6.6000000000000003E-2</v>
      </c>
      <c r="AE254" s="76">
        <v>5.8000000000000003E-2</v>
      </c>
      <c r="AF254" s="76">
        <v>5.5E-2</v>
      </c>
      <c r="AG254" s="76"/>
      <c r="AH254" s="76"/>
      <c r="AI254" s="76">
        <v>1.6770000000000005</v>
      </c>
      <c r="AJ254" s="98">
        <v>5.5900000000000019E-2</v>
      </c>
      <c r="AK254" s="76"/>
      <c r="AL254" s="76">
        <v>4.5999999999999999E-2</v>
      </c>
      <c r="AM254" s="76">
        <v>7.8E-2</v>
      </c>
    </row>
    <row r="255" spans="1:39" x14ac:dyDescent="0.25">
      <c r="A255" s="91"/>
      <c r="B255" s="95">
        <v>0.45833333333333298</v>
      </c>
      <c r="C255" s="76">
        <v>5.0999999999999997E-2</v>
      </c>
      <c r="D255" s="76">
        <v>5.3999999999999999E-2</v>
      </c>
      <c r="E255" s="76">
        <v>5.7000000000000002E-2</v>
      </c>
      <c r="F255" s="76">
        <v>4.9000000000000002E-2</v>
      </c>
      <c r="G255" s="76">
        <v>5.0999999999999997E-2</v>
      </c>
      <c r="H255" s="76">
        <v>5.3999999999999999E-2</v>
      </c>
      <c r="I255" s="76">
        <v>5.7000000000000002E-2</v>
      </c>
      <c r="J255" s="76">
        <v>5.8999999999999997E-2</v>
      </c>
      <c r="K255" s="76">
        <v>5.1999999999999998E-2</v>
      </c>
      <c r="L255" s="76">
        <v>5.8999999999999997E-2</v>
      </c>
      <c r="M255" s="76">
        <v>4.7E-2</v>
      </c>
      <c r="N255" s="76">
        <v>4.7E-2</v>
      </c>
      <c r="O255" s="76">
        <v>5.3999999999999999E-2</v>
      </c>
      <c r="P255" s="76">
        <v>5.7000000000000002E-2</v>
      </c>
      <c r="Q255" s="76">
        <v>5.7000000000000002E-2</v>
      </c>
      <c r="R255" s="76">
        <v>6.2E-2</v>
      </c>
      <c r="S255" s="76">
        <v>4.8000000000000001E-2</v>
      </c>
      <c r="T255" s="76">
        <v>0.05</v>
      </c>
      <c r="U255" s="76">
        <v>4.7E-2</v>
      </c>
      <c r="V255" s="76">
        <v>5.8999999999999997E-2</v>
      </c>
      <c r="W255" s="76">
        <v>5.5E-2</v>
      </c>
      <c r="X255" s="76">
        <v>5.5E-2</v>
      </c>
      <c r="Y255" s="76">
        <v>5.2999999999999999E-2</v>
      </c>
      <c r="Z255" s="76">
        <v>5.8999999999999997E-2</v>
      </c>
      <c r="AA255" s="76">
        <v>5.8000000000000003E-2</v>
      </c>
      <c r="AB255" s="76">
        <v>4.7E-2</v>
      </c>
      <c r="AC255" s="76">
        <v>5.8999999999999997E-2</v>
      </c>
      <c r="AD255" s="76">
        <v>6.7000000000000004E-2</v>
      </c>
      <c r="AE255" s="76">
        <v>0.06</v>
      </c>
      <c r="AF255" s="76">
        <v>5.5E-2</v>
      </c>
      <c r="AG255" s="76"/>
      <c r="AH255" s="76"/>
      <c r="AI255" s="76">
        <v>1.6389999999999998</v>
      </c>
      <c r="AJ255" s="98">
        <v>5.4633333333333325E-2</v>
      </c>
      <c r="AK255" s="76"/>
      <c r="AL255" s="76">
        <v>4.7E-2</v>
      </c>
      <c r="AM255" s="76">
        <v>6.7000000000000004E-2</v>
      </c>
    </row>
    <row r="256" spans="1:39" x14ac:dyDescent="0.25">
      <c r="A256" s="91"/>
      <c r="B256" s="95">
        <v>0.5</v>
      </c>
      <c r="C256" s="76">
        <v>5.3999999999999999E-2</v>
      </c>
      <c r="D256" s="76">
        <v>5.2999999999999999E-2</v>
      </c>
      <c r="E256" s="76">
        <v>5.2999999999999999E-2</v>
      </c>
      <c r="F256" s="76">
        <v>4.9000000000000002E-2</v>
      </c>
      <c r="G256" s="76">
        <v>5.0999999999999997E-2</v>
      </c>
      <c r="H256" s="76">
        <v>5.1999999999999998E-2</v>
      </c>
      <c r="I256" s="76">
        <v>5.2999999999999999E-2</v>
      </c>
      <c r="J256" s="76">
        <v>5.7000000000000002E-2</v>
      </c>
      <c r="K256" s="76">
        <v>5.2999999999999999E-2</v>
      </c>
      <c r="L256" s="76">
        <v>5.3999999999999999E-2</v>
      </c>
      <c r="M256" s="76">
        <v>4.8000000000000001E-2</v>
      </c>
      <c r="N256" s="76">
        <v>4.5999999999999999E-2</v>
      </c>
      <c r="O256" s="76">
        <v>5.3999999999999999E-2</v>
      </c>
      <c r="P256" s="76">
        <v>5.3999999999999999E-2</v>
      </c>
      <c r="Q256" s="76">
        <v>5.8000000000000003E-2</v>
      </c>
      <c r="R256" s="76">
        <v>5.6000000000000001E-2</v>
      </c>
      <c r="S256" s="76">
        <v>4.5999999999999999E-2</v>
      </c>
      <c r="T256" s="76">
        <v>4.9000000000000002E-2</v>
      </c>
      <c r="U256" s="76">
        <v>4.8000000000000001E-2</v>
      </c>
      <c r="V256" s="76">
        <v>5.5E-2</v>
      </c>
      <c r="W256" s="76">
        <v>5.3999999999999999E-2</v>
      </c>
      <c r="X256" s="76">
        <v>5.7000000000000002E-2</v>
      </c>
      <c r="Y256" s="76">
        <v>5.5E-2</v>
      </c>
      <c r="Z256" s="76">
        <v>5.6000000000000001E-2</v>
      </c>
      <c r="AA256" s="76">
        <v>4.9000000000000002E-2</v>
      </c>
      <c r="AB256" s="76">
        <v>4.9000000000000002E-2</v>
      </c>
      <c r="AC256" s="76">
        <v>6.0999999999999999E-2</v>
      </c>
      <c r="AD256" s="76">
        <v>6.7000000000000004E-2</v>
      </c>
      <c r="AE256" s="76">
        <v>6.5000000000000002E-2</v>
      </c>
      <c r="AF256" s="76">
        <v>6.0999999999999999E-2</v>
      </c>
      <c r="AG256" s="76"/>
      <c r="AH256" s="76"/>
      <c r="AI256" s="76">
        <v>1.617</v>
      </c>
      <c r="AJ256" s="98">
        <v>5.3899999999999997E-2</v>
      </c>
      <c r="AK256" s="76"/>
      <c r="AL256" s="76">
        <v>4.5999999999999999E-2</v>
      </c>
      <c r="AM256" s="76">
        <v>6.7000000000000004E-2</v>
      </c>
    </row>
    <row r="257" spans="1:39" x14ac:dyDescent="0.25">
      <c r="A257" s="91"/>
      <c r="B257" s="95">
        <v>0.54166666666666696</v>
      </c>
      <c r="C257" s="76">
        <v>5.2999999999999999E-2</v>
      </c>
      <c r="D257" s="76">
        <v>5.2999999999999999E-2</v>
      </c>
      <c r="E257" s="76">
        <v>5.1999999999999998E-2</v>
      </c>
      <c r="F257" s="76">
        <v>4.8000000000000001E-2</v>
      </c>
      <c r="G257" s="76">
        <v>4.8000000000000001E-2</v>
      </c>
      <c r="H257" s="76">
        <v>5.5E-2</v>
      </c>
      <c r="I257" s="76">
        <v>5.0999999999999997E-2</v>
      </c>
      <c r="J257" s="76">
        <v>5.7000000000000002E-2</v>
      </c>
      <c r="K257" s="76">
        <v>5.1999999999999998E-2</v>
      </c>
      <c r="L257" s="76">
        <v>0.05</v>
      </c>
      <c r="M257" s="76">
        <v>4.8000000000000001E-2</v>
      </c>
      <c r="N257" s="76">
        <v>4.4999999999999998E-2</v>
      </c>
      <c r="O257" s="76">
        <v>5.5E-2</v>
      </c>
      <c r="P257" s="76">
        <v>5.0999999999999997E-2</v>
      </c>
      <c r="Q257" s="76">
        <v>5.7000000000000002E-2</v>
      </c>
      <c r="R257" s="76">
        <v>5.0999999999999997E-2</v>
      </c>
      <c r="S257" s="76">
        <v>4.5999999999999999E-2</v>
      </c>
      <c r="T257" s="76">
        <v>4.9000000000000002E-2</v>
      </c>
      <c r="U257" s="76">
        <v>4.5999999999999999E-2</v>
      </c>
      <c r="V257" s="76">
        <v>5.2999999999999999E-2</v>
      </c>
      <c r="W257" s="76">
        <v>5.2999999999999999E-2</v>
      </c>
      <c r="X257" s="76">
        <v>6.4000000000000001E-2</v>
      </c>
      <c r="Y257" s="76">
        <v>5.2999999999999999E-2</v>
      </c>
      <c r="Z257" s="76">
        <v>5.5E-2</v>
      </c>
      <c r="AA257" s="76">
        <v>4.8000000000000001E-2</v>
      </c>
      <c r="AB257" s="76">
        <v>5.0999999999999997E-2</v>
      </c>
      <c r="AC257" s="76">
        <v>5.7000000000000002E-2</v>
      </c>
      <c r="AD257" s="76">
        <v>6.5000000000000002E-2</v>
      </c>
      <c r="AE257" s="76">
        <v>6.7000000000000004E-2</v>
      </c>
      <c r="AF257" s="76">
        <v>5.5E-2</v>
      </c>
      <c r="AG257" s="76"/>
      <c r="AH257" s="76"/>
      <c r="AI257" s="76">
        <v>1.5880000000000001</v>
      </c>
      <c r="AJ257" s="98">
        <v>5.2933333333333339E-2</v>
      </c>
      <c r="AK257" s="76"/>
      <c r="AL257" s="76">
        <v>4.4999999999999998E-2</v>
      </c>
      <c r="AM257" s="76">
        <v>6.7000000000000004E-2</v>
      </c>
    </row>
    <row r="258" spans="1:39" x14ac:dyDescent="0.25">
      <c r="A258" s="91"/>
      <c r="B258" s="95">
        <v>0.58333333333333304</v>
      </c>
      <c r="C258" s="76">
        <v>5.2999999999999999E-2</v>
      </c>
      <c r="D258" s="76">
        <v>5.1999999999999998E-2</v>
      </c>
      <c r="E258" s="76">
        <v>5.1999999999999998E-2</v>
      </c>
      <c r="F258" s="76">
        <v>4.8000000000000001E-2</v>
      </c>
      <c r="G258" s="76">
        <v>5.0999999999999997E-2</v>
      </c>
      <c r="H258" s="76">
        <v>5.2999999999999999E-2</v>
      </c>
      <c r="I258" s="76">
        <v>5.1999999999999998E-2</v>
      </c>
      <c r="J258" s="76">
        <v>5.6000000000000001E-2</v>
      </c>
      <c r="K258" s="76">
        <v>5.0999999999999997E-2</v>
      </c>
      <c r="L258" s="76">
        <v>0.05</v>
      </c>
      <c r="M258" s="76">
        <v>4.8000000000000001E-2</v>
      </c>
      <c r="N258" s="76">
        <v>4.4999999999999998E-2</v>
      </c>
      <c r="O258" s="76">
        <v>5.3999999999999999E-2</v>
      </c>
      <c r="P258" s="76">
        <v>5.1999999999999998E-2</v>
      </c>
      <c r="Q258" s="76">
        <v>5.7000000000000002E-2</v>
      </c>
      <c r="R258" s="76">
        <v>5.1999999999999998E-2</v>
      </c>
      <c r="S258" s="76">
        <v>4.5999999999999999E-2</v>
      </c>
      <c r="T258" s="76">
        <v>4.9000000000000002E-2</v>
      </c>
      <c r="U258" s="76">
        <v>0.05</v>
      </c>
      <c r="V258" s="76">
        <v>5.3999999999999999E-2</v>
      </c>
      <c r="W258" s="76">
        <v>5.1999999999999998E-2</v>
      </c>
      <c r="X258" s="76">
        <v>6.3E-2</v>
      </c>
      <c r="Y258" s="76">
        <v>5.2999999999999999E-2</v>
      </c>
      <c r="Z258" s="76">
        <v>5.6000000000000001E-2</v>
      </c>
      <c r="AA258" s="76">
        <v>0.06</v>
      </c>
      <c r="AB258" s="76">
        <v>0.05</v>
      </c>
      <c r="AC258" s="76">
        <v>5.5E-2</v>
      </c>
      <c r="AD258" s="76">
        <v>5.8000000000000003E-2</v>
      </c>
      <c r="AE258" s="76">
        <v>6.5000000000000002E-2</v>
      </c>
      <c r="AF258" s="76">
        <v>5.3999999999999999E-2</v>
      </c>
      <c r="AG258" s="76"/>
      <c r="AH258" s="76"/>
      <c r="AI258" s="76">
        <v>1.5910000000000004</v>
      </c>
      <c r="AJ258" s="98">
        <v>5.3033333333333349E-2</v>
      </c>
      <c r="AK258" s="76"/>
      <c r="AL258" s="76">
        <v>4.4999999999999998E-2</v>
      </c>
      <c r="AM258" s="76">
        <v>6.5000000000000002E-2</v>
      </c>
    </row>
    <row r="259" spans="1:39" x14ac:dyDescent="0.25">
      <c r="A259" s="91"/>
      <c r="B259" s="95">
        <v>0.625</v>
      </c>
      <c r="C259" s="76">
        <v>5.7000000000000002E-2</v>
      </c>
      <c r="D259" s="76">
        <v>5.7000000000000002E-2</v>
      </c>
      <c r="E259" s="76">
        <v>5.7000000000000002E-2</v>
      </c>
      <c r="F259" s="76">
        <v>5.5E-2</v>
      </c>
      <c r="G259" s="76">
        <v>5.8999999999999997E-2</v>
      </c>
      <c r="H259" s="76">
        <v>6.0999999999999999E-2</v>
      </c>
      <c r="I259" s="76">
        <v>6.3E-2</v>
      </c>
      <c r="J259" s="76">
        <v>6.5000000000000002E-2</v>
      </c>
      <c r="K259" s="76">
        <v>6.6000000000000003E-2</v>
      </c>
      <c r="L259" s="76">
        <v>6.5000000000000002E-2</v>
      </c>
      <c r="M259" s="76">
        <v>5.7000000000000002E-2</v>
      </c>
      <c r="N259" s="76">
        <v>5.7000000000000002E-2</v>
      </c>
      <c r="O259" s="76">
        <v>6.9000000000000006E-2</v>
      </c>
      <c r="P259" s="76">
        <v>6.4000000000000001E-2</v>
      </c>
      <c r="Q259" s="76">
        <v>7.2999999999999995E-2</v>
      </c>
      <c r="R259" s="76">
        <v>7.2999999999999995E-2</v>
      </c>
      <c r="S259" s="76">
        <v>5.7000000000000002E-2</v>
      </c>
      <c r="T259" s="76">
        <v>6.9000000000000006E-2</v>
      </c>
      <c r="U259" s="76">
        <v>7.0000000000000007E-2</v>
      </c>
      <c r="V259" s="76">
        <v>7.1999999999999995E-2</v>
      </c>
      <c r="W259" s="76">
        <v>7.3999999999999996E-2</v>
      </c>
      <c r="X259" s="76">
        <v>7.9000000000000001E-2</v>
      </c>
      <c r="Y259" s="76">
        <v>7.1999999999999995E-2</v>
      </c>
      <c r="Z259" s="76">
        <v>7.6999999999999999E-2</v>
      </c>
      <c r="AA259" s="76">
        <v>6.9000000000000006E-2</v>
      </c>
      <c r="AB259" s="76">
        <v>7.3999999999999996E-2</v>
      </c>
      <c r="AC259" s="76">
        <v>7.2999999999999995E-2</v>
      </c>
      <c r="AD259" s="76">
        <v>7.5999999999999998E-2</v>
      </c>
      <c r="AE259" s="76">
        <v>8.5000000000000006E-2</v>
      </c>
      <c r="AF259" s="76">
        <v>8.4000000000000005E-2</v>
      </c>
      <c r="AG259" s="76"/>
      <c r="AH259" s="76"/>
      <c r="AI259" s="76">
        <v>2.0289999999999999</v>
      </c>
      <c r="AJ259" s="98">
        <v>6.7633333333333337E-2</v>
      </c>
      <c r="AK259" s="76"/>
      <c r="AL259" s="76">
        <v>5.5E-2</v>
      </c>
      <c r="AM259" s="76">
        <v>8.5000000000000006E-2</v>
      </c>
    </row>
    <row r="260" spans="1:39" x14ac:dyDescent="0.25">
      <c r="A260" s="91"/>
      <c r="B260" s="95">
        <v>0.66666666666666696</v>
      </c>
      <c r="C260" s="76">
        <v>0.78300000000000003</v>
      </c>
      <c r="D260" s="76">
        <v>0.57099999999999995</v>
      </c>
      <c r="E260" s="76">
        <v>1.26</v>
      </c>
      <c r="F260" s="76">
        <v>1.3460000000000001</v>
      </c>
      <c r="G260" s="76">
        <v>1.48</v>
      </c>
      <c r="H260" s="76">
        <v>1.5429999999999999</v>
      </c>
      <c r="I260" s="76">
        <v>1.619</v>
      </c>
      <c r="J260" s="76">
        <v>1.7629999999999999</v>
      </c>
      <c r="K260" s="76">
        <v>1.825</v>
      </c>
      <c r="L260" s="76">
        <v>1.889</v>
      </c>
      <c r="M260" s="76">
        <v>1.9570000000000001</v>
      </c>
      <c r="N260" s="76">
        <v>2.0219999999999998</v>
      </c>
      <c r="O260" s="76">
        <v>2.0960000000000001</v>
      </c>
      <c r="P260" s="76">
        <v>1.7370000000000001</v>
      </c>
      <c r="Q260" s="76">
        <v>2.2989999999999999</v>
      </c>
      <c r="R260" s="76">
        <v>2.2559999999999998</v>
      </c>
      <c r="S260" s="76">
        <v>2.0880000000000001</v>
      </c>
      <c r="T260" s="76">
        <v>2.4489999999999998</v>
      </c>
      <c r="U260" s="76">
        <v>2.508</v>
      </c>
      <c r="V260" s="76">
        <v>2.5790000000000002</v>
      </c>
      <c r="W260" s="76">
        <v>2.637</v>
      </c>
      <c r="X260" s="76">
        <v>2.7120000000000002</v>
      </c>
      <c r="Y260" s="76">
        <v>2.722</v>
      </c>
      <c r="Z260" s="76">
        <v>2.7879999999999998</v>
      </c>
      <c r="AA260" s="76">
        <v>2.835</v>
      </c>
      <c r="AB260" s="76">
        <v>2.8809999999999998</v>
      </c>
      <c r="AC260" s="76">
        <v>2.903</v>
      </c>
      <c r="AD260" s="76">
        <v>2.891</v>
      </c>
      <c r="AE260" s="76">
        <v>2.9489999999999998</v>
      </c>
      <c r="AF260" s="76">
        <v>3.0350000000000001</v>
      </c>
      <c r="AG260" s="76"/>
      <c r="AH260" s="76"/>
      <c r="AI260" s="76">
        <v>64.423000000000002</v>
      </c>
      <c r="AJ260" s="98">
        <v>2.1474333333333333</v>
      </c>
      <c r="AK260" s="76"/>
      <c r="AL260" s="76">
        <v>0.57099999999999995</v>
      </c>
      <c r="AM260" s="76">
        <v>3.0350000000000001</v>
      </c>
    </row>
    <row r="261" spans="1:39" x14ac:dyDescent="0.25">
      <c r="A261" s="91"/>
      <c r="B261" s="95">
        <v>0.70833333333333304</v>
      </c>
      <c r="C261" s="76">
        <v>4.1269999999999998</v>
      </c>
      <c r="D261" s="76">
        <v>4.0640000000000001</v>
      </c>
      <c r="E261" s="76">
        <v>4.08</v>
      </c>
      <c r="F261" s="76">
        <v>4.1050000000000004</v>
      </c>
      <c r="G261" s="76">
        <v>4.1189999999999998</v>
      </c>
      <c r="H261" s="76">
        <v>4.0759999999999996</v>
      </c>
      <c r="I261" s="76">
        <v>4.0890000000000004</v>
      </c>
      <c r="J261" s="76">
        <v>4.1369999999999996</v>
      </c>
      <c r="K261" s="76">
        <v>4.1189999999999998</v>
      </c>
      <c r="L261" s="76">
        <v>4.109</v>
      </c>
      <c r="M261" s="76">
        <v>4.1059999999999999</v>
      </c>
      <c r="N261" s="76">
        <v>4.1020000000000003</v>
      </c>
      <c r="O261" s="76">
        <v>4.0960000000000001</v>
      </c>
      <c r="P261" s="76">
        <v>4.0890000000000004</v>
      </c>
      <c r="Q261" s="76">
        <v>4.085</v>
      </c>
      <c r="R261" s="76">
        <v>4.12</v>
      </c>
      <c r="S261" s="76">
        <v>4.1020000000000003</v>
      </c>
      <c r="T261" s="76">
        <v>4.117</v>
      </c>
      <c r="U261" s="76">
        <v>4.101</v>
      </c>
      <c r="V261" s="76">
        <v>4.1150000000000002</v>
      </c>
      <c r="W261" s="76">
        <v>4.101</v>
      </c>
      <c r="X261" s="76">
        <v>4.1120000000000001</v>
      </c>
      <c r="Y261" s="76">
        <v>4.109</v>
      </c>
      <c r="Z261" s="76">
        <v>4.1239999999999997</v>
      </c>
      <c r="AA261" s="76">
        <v>4.1159999999999997</v>
      </c>
      <c r="AB261" s="76">
        <v>4.157</v>
      </c>
      <c r="AC261" s="76">
        <v>4.0869999999999997</v>
      </c>
      <c r="AD261" s="76">
        <v>4.048</v>
      </c>
      <c r="AE261" s="76">
        <v>4.1340000000000003</v>
      </c>
      <c r="AF261" s="76">
        <v>4.1550000000000002</v>
      </c>
      <c r="AG261" s="76"/>
      <c r="AH261" s="76"/>
      <c r="AI261" s="76">
        <v>123.20099999999999</v>
      </c>
      <c r="AJ261" s="98">
        <v>4.1067</v>
      </c>
      <c r="AK261" s="76"/>
      <c r="AL261" s="76">
        <v>4.048</v>
      </c>
      <c r="AM261" s="76">
        <v>4.157</v>
      </c>
    </row>
    <row r="262" spans="1:39" x14ac:dyDescent="0.25">
      <c r="A262" s="91"/>
      <c r="B262" s="95">
        <v>0.75</v>
      </c>
      <c r="C262" s="76">
        <v>4.1289999999999996</v>
      </c>
      <c r="D262" s="76">
        <v>4.0919999999999996</v>
      </c>
      <c r="E262" s="76">
        <v>4.1029999999999998</v>
      </c>
      <c r="F262" s="76">
        <v>4.1130000000000004</v>
      </c>
      <c r="G262" s="76">
        <v>4.1289999999999996</v>
      </c>
      <c r="H262" s="76">
        <v>4.0949999999999998</v>
      </c>
      <c r="I262" s="76">
        <v>4.1189999999999998</v>
      </c>
      <c r="J262" s="76">
        <v>4.1449999999999996</v>
      </c>
      <c r="K262" s="76">
        <v>4.1449999999999996</v>
      </c>
      <c r="L262" s="76">
        <v>4.1310000000000002</v>
      </c>
      <c r="M262" s="76">
        <v>4.1260000000000003</v>
      </c>
      <c r="N262" s="76">
        <v>4.1079999999999997</v>
      </c>
      <c r="O262" s="76">
        <v>4.1159999999999997</v>
      </c>
      <c r="P262" s="76">
        <v>4.1189999999999998</v>
      </c>
      <c r="Q262" s="76">
        <v>4.1020000000000003</v>
      </c>
      <c r="R262" s="76">
        <v>4.1340000000000003</v>
      </c>
      <c r="S262" s="76">
        <v>4.1079999999999997</v>
      </c>
      <c r="T262" s="76">
        <v>4.1440000000000001</v>
      </c>
      <c r="U262" s="76">
        <v>4.1050000000000004</v>
      </c>
      <c r="V262" s="76">
        <v>4.1369999999999996</v>
      </c>
      <c r="W262" s="76">
        <v>4.1210000000000004</v>
      </c>
      <c r="X262" s="76">
        <v>4.1269999999999998</v>
      </c>
      <c r="Y262" s="76">
        <v>4.0999999999999996</v>
      </c>
      <c r="Z262" s="76">
        <v>4.1509999999999998</v>
      </c>
      <c r="AA262" s="76">
        <v>4.1340000000000003</v>
      </c>
      <c r="AB262" s="76">
        <v>4.1589999999999998</v>
      </c>
      <c r="AC262" s="76">
        <v>4.0999999999999996</v>
      </c>
      <c r="AD262" s="76">
        <v>4.069</v>
      </c>
      <c r="AE262" s="76">
        <v>4.149</v>
      </c>
      <c r="AF262" s="76">
        <v>4.1619999999999999</v>
      </c>
      <c r="AG262" s="76"/>
      <c r="AH262" s="76"/>
      <c r="AI262" s="76">
        <v>123.672</v>
      </c>
      <c r="AJ262" s="98">
        <v>4.1223999999999998</v>
      </c>
      <c r="AK262" s="76"/>
      <c r="AL262" s="76">
        <v>4.069</v>
      </c>
      <c r="AM262" s="76">
        <v>4.1619999999999999</v>
      </c>
    </row>
    <row r="263" spans="1:39" x14ac:dyDescent="0.25">
      <c r="A263" s="91"/>
      <c r="B263" s="95">
        <v>0.79166666666666696</v>
      </c>
      <c r="C263" s="76">
        <v>4.1269999999999998</v>
      </c>
      <c r="D263" s="76">
        <v>4.1029999999999998</v>
      </c>
      <c r="E263" s="76">
        <v>4.1120000000000001</v>
      </c>
      <c r="F263" s="76">
        <v>4.1260000000000003</v>
      </c>
      <c r="G263" s="76">
        <v>4.1310000000000002</v>
      </c>
      <c r="H263" s="76">
        <v>4.1130000000000004</v>
      </c>
      <c r="I263" s="76">
        <v>4.1349999999999998</v>
      </c>
      <c r="J263" s="76">
        <v>4.1609999999999996</v>
      </c>
      <c r="K263" s="76">
        <v>4.1529999999999996</v>
      </c>
      <c r="L263" s="76">
        <v>4.1369999999999996</v>
      </c>
      <c r="M263" s="76">
        <v>4.1260000000000003</v>
      </c>
      <c r="N263" s="76">
        <v>4.1079999999999997</v>
      </c>
      <c r="O263" s="76">
        <v>4.125</v>
      </c>
      <c r="P263" s="76">
        <v>4.1340000000000003</v>
      </c>
      <c r="Q263" s="76">
        <v>4.117</v>
      </c>
      <c r="R263" s="76">
        <v>4.1340000000000003</v>
      </c>
      <c r="S263" s="76">
        <v>4.1079999999999997</v>
      </c>
      <c r="T263" s="76">
        <v>4.1459999999999999</v>
      </c>
      <c r="U263" s="76">
        <v>4.1059999999999999</v>
      </c>
      <c r="V263" s="76">
        <v>4.1440000000000001</v>
      </c>
      <c r="W263" s="76">
        <v>4.1390000000000002</v>
      </c>
      <c r="X263" s="76">
        <v>4.1239999999999997</v>
      </c>
      <c r="Y263" s="76">
        <v>4.1100000000000003</v>
      </c>
      <c r="Z263" s="76">
        <v>4.1269999999999998</v>
      </c>
      <c r="AA263" s="76">
        <v>4.1470000000000002</v>
      </c>
      <c r="AB263" s="76">
        <v>4.1660000000000004</v>
      </c>
      <c r="AC263" s="76">
        <v>4.1050000000000004</v>
      </c>
      <c r="AD263" s="76">
        <v>4.1020000000000003</v>
      </c>
      <c r="AE263" s="76">
        <v>4.1820000000000004</v>
      </c>
      <c r="AF263" s="76">
        <v>4.1760000000000002</v>
      </c>
      <c r="AG263" s="76"/>
      <c r="AH263" s="76"/>
      <c r="AI263" s="76">
        <v>123.92400000000001</v>
      </c>
      <c r="AJ263" s="98">
        <v>4.1307999999999998</v>
      </c>
      <c r="AK263" s="76"/>
      <c r="AL263" s="76">
        <v>4.1020000000000003</v>
      </c>
      <c r="AM263" s="76">
        <v>4.1820000000000004</v>
      </c>
    </row>
    <row r="264" spans="1:39" x14ac:dyDescent="0.25">
      <c r="A264" s="91"/>
      <c r="B264" s="95">
        <v>0.83333333333333304</v>
      </c>
      <c r="C264" s="76">
        <v>4.1369999999999996</v>
      </c>
      <c r="D264" s="76">
        <v>4.1029999999999998</v>
      </c>
      <c r="E264" s="76">
        <v>4.1239999999999997</v>
      </c>
      <c r="F264" s="76">
        <v>4.13</v>
      </c>
      <c r="G264" s="76">
        <v>4.1390000000000002</v>
      </c>
      <c r="H264" s="76">
        <v>4.1059999999999999</v>
      </c>
      <c r="I264" s="76">
        <v>4.1529999999999996</v>
      </c>
      <c r="J264" s="76">
        <v>4.1260000000000003</v>
      </c>
      <c r="K264" s="76">
        <v>4.1459999999999999</v>
      </c>
      <c r="L264" s="76">
        <v>4.1470000000000002</v>
      </c>
      <c r="M264" s="76">
        <v>4.1349999999999998</v>
      </c>
      <c r="N264" s="76">
        <v>4.1159999999999997</v>
      </c>
      <c r="O264" s="76">
        <v>4.1349999999999998</v>
      </c>
      <c r="P264" s="76">
        <v>4.1529999999999996</v>
      </c>
      <c r="Q264" s="76">
        <v>4.1310000000000002</v>
      </c>
      <c r="R264" s="76">
        <v>4.1360000000000001</v>
      </c>
      <c r="S264" s="76">
        <v>4.1150000000000002</v>
      </c>
      <c r="T264" s="76">
        <v>4.133</v>
      </c>
      <c r="U264" s="76">
        <v>4.1210000000000004</v>
      </c>
      <c r="V264" s="76">
        <v>4.1529999999999996</v>
      </c>
      <c r="W264" s="76">
        <v>4.1310000000000002</v>
      </c>
      <c r="X264" s="76">
        <v>4.1239999999999997</v>
      </c>
      <c r="Y264" s="76">
        <v>4.093</v>
      </c>
      <c r="Z264" s="76">
        <v>4.1369999999999996</v>
      </c>
      <c r="AA264" s="76">
        <v>4.1580000000000004</v>
      </c>
      <c r="AB264" s="76">
        <v>4.1859999999999999</v>
      </c>
      <c r="AC264" s="76">
        <v>4.0999999999999996</v>
      </c>
      <c r="AD264" s="76">
        <v>4.1159999999999997</v>
      </c>
      <c r="AE264" s="76">
        <v>4.1769999999999996</v>
      </c>
      <c r="AF264" s="76">
        <v>4.1529999999999996</v>
      </c>
      <c r="AG264" s="76"/>
      <c r="AH264" s="76"/>
      <c r="AI264" s="76">
        <v>124.014</v>
      </c>
      <c r="AJ264" s="98">
        <v>4.1337999999999999</v>
      </c>
      <c r="AK264" s="76"/>
      <c r="AL264" s="76">
        <v>4.093</v>
      </c>
      <c r="AM264" s="76">
        <v>4.1859999999999999</v>
      </c>
    </row>
    <row r="265" spans="1:39" x14ac:dyDescent="0.25">
      <c r="A265" s="91"/>
      <c r="B265" s="95">
        <v>0.875</v>
      </c>
      <c r="C265" s="76">
        <v>4.117</v>
      </c>
      <c r="D265" s="76">
        <v>4.0670000000000002</v>
      </c>
      <c r="E265" s="76">
        <v>4.0990000000000002</v>
      </c>
      <c r="F265" s="76">
        <v>4.093</v>
      </c>
      <c r="G265" s="76">
        <v>4.1379999999999999</v>
      </c>
      <c r="H265" s="76">
        <v>4.0910000000000002</v>
      </c>
      <c r="I265" s="76">
        <v>4.1130000000000004</v>
      </c>
      <c r="J265" s="76">
        <v>4.1210000000000004</v>
      </c>
      <c r="K265" s="76">
        <v>4.109</v>
      </c>
      <c r="L265" s="76">
        <v>4.101</v>
      </c>
      <c r="M265" s="76">
        <v>4.0990000000000002</v>
      </c>
      <c r="N265" s="76">
        <v>4.133</v>
      </c>
      <c r="O265" s="76">
        <v>4.109</v>
      </c>
      <c r="P265" s="76">
        <v>4.1130000000000004</v>
      </c>
      <c r="Q265" s="76">
        <v>4.1070000000000002</v>
      </c>
      <c r="R265" s="76">
        <v>4.1020000000000003</v>
      </c>
      <c r="S265" s="76">
        <v>4.133</v>
      </c>
      <c r="T265" s="76">
        <v>4.1100000000000003</v>
      </c>
      <c r="U265" s="76">
        <v>4.1399999999999997</v>
      </c>
      <c r="V265" s="76">
        <v>4.1120000000000001</v>
      </c>
      <c r="W265" s="76">
        <v>4.0979999999999999</v>
      </c>
      <c r="X265" s="76">
        <v>4.1029999999999998</v>
      </c>
      <c r="Y265" s="76">
        <v>4.1050000000000004</v>
      </c>
      <c r="Z265" s="76">
        <v>4.1210000000000004</v>
      </c>
      <c r="AA265" s="76">
        <v>4.1559999999999997</v>
      </c>
      <c r="AB265" s="76">
        <v>4.1710000000000003</v>
      </c>
      <c r="AC265" s="76">
        <v>4.1070000000000002</v>
      </c>
      <c r="AD265" s="76">
        <v>4.101</v>
      </c>
      <c r="AE265" s="76">
        <v>4.1379999999999999</v>
      </c>
      <c r="AF265" s="76">
        <v>4.1280000000000001</v>
      </c>
      <c r="AG265" s="76"/>
      <c r="AH265" s="76"/>
      <c r="AI265" s="76">
        <v>123.43500000000002</v>
      </c>
      <c r="AJ265" s="98">
        <v>4.1145000000000005</v>
      </c>
      <c r="AK265" s="76"/>
      <c r="AL265" s="76">
        <v>4.0670000000000002</v>
      </c>
      <c r="AM265" s="76">
        <v>4.1710000000000003</v>
      </c>
    </row>
    <row r="266" spans="1:39" x14ac:dyDescent="0.25">
      <c r="A266" s="91"/>
      <c r="B266" s="95">
        <v>0.91666666666666696</v>
      </c>
      <c r="C266" s="76">
        <v>4.1079999999999997</v>
      </c>
      <c r="D266" s="76">
        <v>4.0439999999999996</v>
      </c>
      <c r="E266" s="76">
        <v>4.0810000000000004</v>
      </c>
      <c r="F266" s="76">
        <v>4.1050000000000004</v>
      </c>
      <c r="G266" s="76">
        <v>4.1360000000000001</v>
      </c>
      <c r="H266" s="76">
        <v>4.1050000000000004</v>
      </c>
      <c r="I266" s="76">
        <v>4.1050000000000004</v>
      </c>
      <c r="J266" s="76">
        <v>4.0890000000000004</v>
      </c>
      <c r="K266" s="76">
        <v>4.0919999999999996</v>
      </c>
      <c r="L266" s="76">
        <v>4.0919999999999996</v>
      </c>
      <c r="M266" s="76">
        <v>4.0979999999999999</v>
      </c>
      <c r="N266" s="76">
        <v>4.1230000000000002</v>
      </c>
      <c r="O266" s="76">
        <v>4.1120000000000001</v>
      </c>
      <c r="P266" s="76">
        <v>4.1050000000000004</v>
      </c>
      <c r="Q266" s="76">
        <v>4.1109999999999998</v>
      </c>
      <c r="R266" s="76">
        <v>4.117</v>
      </c>
      <c r="S266" s="76">
        <v>4.1230000000000002</v>
      </c>
      <c r="T266" s="76">
        <v>4.1059999999999999</v>
      </c>
      <c r="U266" s="76">
        <v>4.133</v>
      </c>
      <c r="V266" s="76">
        <v>4.1120000000000001</v>
      </c>
      <c r="W266" s="76">
        <v>4.1050000000000004</v>
      </c>
      <c r="X266" s="76">
        <v>4.1020000000000003</v>
      </c>
      <c r="Y266" s="76">
        <v>4.1070000000000002</v>
      </c>
      <c r="Z266" s="76">
        <v>4.0979999999999999</v>
      </c>
      <c r="AA266" s="76">
        <v>4.1440000000000001</v>
      </c>
      <c r="AB266" s="76">
        <v>4.157</v>
      </c>
      <c r="AC266" s="76">
        <v>4.12</v>
      </c>
      <c r="AD266" s="76">
        <v>4.13</v>
      </c>
      <c r="AE266" s="76">
        <v>4.1340000000000003</v>
      </c>
      <c r="AF266" s="76">
        <v>4.1280000000000001</v>
      </c>
      <c r="AG266" s="76"/>
      <c r="AH266" s="76"/>
      <c r="AI266" s="76">
        <v>123.32199999999999</v>
      </c>
      <c r="AJ266" s="98">
        <v>4.1107333333333331</v>
      </c>
      <c r="AK266" s="76"/>
      <c r="AL266" s="76">
        <v>4.0439999999999996</v>
      </c>
      <c r="AM266" s="76">
        <v>4.157</v>
      </c>
    </row>
    <row r="267" spans="1:39" x14ac:dyDescent="0.25">
      <c r="A267" s="91"/>
      <c r="B267" s="95">
        <v>0.95833333333333304</v>
      </c>
      <c r="C267" s="76">
        <v>4.101</v>
      </c>
      <c r="D267" s="76">
        <v>4.0739999999999998</v>
      </c>
      <c r="E267" s="76">
        <v>4.0679999999999996</v>
      </c>
      <c r="F267" s="76">
        <v>4.117</v>
      </c>
      <c r="G267" s="76">
        <v>4.1139999999999999</v>
      </c>
      <c r="H267" s="76">
        <v>4.1189999999999998</v>
      </c>
      <c r="I267" s="76">
        <v>4.1029999999999998</v>
      </c>
      <c r="J267" s="76">
        <v>4.0869999999999997</v>
      </c>
      <c r="K267" s="76">
        <v>4.08</v>
      </c>
      <c r="L267" s="76">
        <v>4.1059999999999999</v>
      </c>
      <c r="M267" s="76">
        <v>4.0810000000000004</v>
      </c>
      <c r="N267" s="76">
        <v>4.1340000000000003</v>
      </c>
      <c r="O267" s="76">
        <v>4.1159999999999997</v>
      </c>
      <c r="P267" s="76">
        <v>4.1029999999999998</v>
      </c>
      <c r="Q267" s="76">
        <v>4.0990000000000002</v>
      </c>
      <c r="R267" s="76">
        <v>4.1289999999999996</v>
      </c>
      <c r="S267" s="76">
        <v>4.1340000000000003</v>
      </c>
      <c r="T267" s="76">
        <v>4.109</v>
      </c>
      <c r="U267" s="76">
        <v>4.1150000000000002</v>
      </c>
      <c r="V267" s="76">
        <v>4.1029999999999998</v>
      </c>
      <c r="W267" s="76">
        <v>4.0869999999999997</v>
      </c>
      <c r="X267" s="76">
        <v>4.0919999999999996</v>
      </c>
      <c r="Y267" s="76">
        <v>4.1280000000000001</v>
      </c>
      <c r="Z267" s="76">
        <v>4.1130000000000004</v>
      </c>
      <c r="AA267" s="76">
        <v>4.1269999999999998</v>
      </c>
      <c r="AB267" s="76">
        <v>4.13</v>
      </c>
      <c r="AC267" s="76">
        <v>4.1340000000000003</v>
      </c>
      <c r="AD267" s="76">
        <v>4.1289999999999996</v>
      </c>
      <c r="AE267" s="76">
        <v>4.1529999999999996</v>
      </c>
      <c r="AF267" s="76">
        <v>4.133</v>
      </c>
      <c r="AG267" s="76"/>
      <c r="AH267" s="76"/>
      <c r="AI267" s="76">
        <v>123.318</v>
      </c>
      <c r="AJ267" s="98">
        <v>4.1105999999999998</v>
      </c>
      <c r="AK267" s="76"/>
      <c r="AL267" s="76">
        <v>4.0679999999999996</v>
      </c>
      <c r="AM267" s="76">
        <v>4.1529999999999996</v>
      </c>
    </row>
    <row r="268" spans="1:39" x14ac:dyDescent="0.25">
      <c r="A268" s="94" t="s">
        <v>102</v>
      </c>
      <c r="B268" s="95">
        <v>0</v>
      </c>
      <c r="C268" s="90">
        <v>3.8759999999999999</v>
      </c>
      <c r="D268" s="90">
        <v>3.9119999999999999</v>
      </c>
      <c r="E268" s="90">
        <v>3.8839999999999999</v>
      </c>
      <c r="F268" s="90">
        <v>3.891</v>
      </c>
      <c r="G268" s="90">
        <v>3.87</v>
      </c>
      <c r="H268" s="90">
        <v>3.8620000000000001</v>
      </c>
      <c r="I268" s="90">
        <v>3.9119999999999999</v>
      </c>
      <c r="J268" s="90">
        <v>3.8839999999999999</v>
      </c>
      <c r="K268" s="90">
        <v>3.9009999999999998</v>
      </c>
      <c r="L268" s="90">
        <v>3.8889999999999998</v>
      </c>
      <c r="M268" s="90">
        <v>3.9159999999999999</v>
      </c>
      <c r="N268" s="90">
        <v>3.8980000000000001</v>
      </c>
      <c r="O268" s="90">
        <v>3.887</v>
      </c>
      <c r="P268" s="90">
        <v>3.903</v>
      </c>
      <c r="Q268" s="90">
        <v>3.8860000000000001</v>
      </c>
      <c r="R268" s="90">
        <v>3.8969999999999998</v>
      </c>
      <c r="S268" s="90">
        <v>3.9039999999999999</v>
      </c>
      <c r="T268" s="90">
        <v>3.9119999999999999</v>
      </c>
      <c r="U268" s="90">
        <v>3.944</v>
      </c>
      <c r="V268" s="90">
        <v>3.9249999999999998</v>
      </c>
      <c r="W268" s="90">
        <v>3.903</v>
      </c>
      <c r="X268" s="90">
        <v>3.8860000000000001</v>
      </c>
      <c r="Y268" s="90">
        <v>3.8969999999999998</v>
      </c>
      <c r="Z268" s="90">
        <v>3.9409999999999998</v>
      </c>
      <c r="AA268" s="90">
        <v>3.94</v>
      </c>
      <c r="AB268" s="90">
        <v>3.94</v>
      </c>
      <c r="AC268" s="90">
        <v>3.92</v>
      </c>
      <c r="AD268" s="90">
        <v>3.923</v>
      </c>
      <c r="AE268" s="90">
        <v>3.8860000000000001</v>
      </c>
      <c r="AF268" s="90">
        <v>3.8959999999999999</v>
      </c>
      <c r="AG268" s="90">
        <v>3.9409999999999998</v>
      </c>
      <c r="AH268" s="90"/>
      <c r="AI268" s="90">
        <v>121.02600000000002</v>
      </c>
      <c r="AJ268" s="97">
        <v>3.9040645161290333</v>
      </c>
      <c r="AK268" s="90"/>
      <c r="AL268" s="90">
        <v>3.8620000000000001</v>
      </c>
      <c r="AM268" s="90">
        <v>3.944</v>
      </c>
    </row>
    <row r="269" spans="1:39" x14ac:dyDescent="0.25">
      <c r="A269" s="91"/>
      <c r="B269" s="95">
        <v>4.1666666666666664E-2</v>
      </c>
      <c r="C269" s="76">
        <v>3.8929999999999998</v>
      </c>
      <c r="D269" s="76">
        <v>3.9239999999999999</v>
      </c>
      <c r="E269" s="76">
        <v>3.8969999999999998</v>
      </c>
      <c r="F269" s="76">
        <v>3.903</v>
      </c>
      <c r="G269" s="76">
        <v>3.8769999999999998</v>
      </c>
      <c r="H269" s="76">
        <v>3.8580000000000001</v>
      </c>
      <c r="I269" s="76">
        <v>3.9180000000000001</v>
      </c>
      <c r="J269" s="76">
        <v>3.895</v>
      </c>
      <c r="K269" s="76">
        <v>3.9020000000000001</v>
      </c>
      <c r="L269" s="76">
        <v>3.9</v>
      </c>
      <c r="M269" s="76">
        <v>3.9289999999999998</v>
      </c>
      <c r="N269" s="76">
        <v>3.9049999999999998</v>
      </c>
      <c r="O269" s="76">
        <v>3.9049999999999998</v>
      </c>
      <c r="P269" s="76">
        <v>3.9140000000000001</v>
      </c>
      <c r="Q269" s="76">
        <v>3.7639999999999998</v>
      </c>
      <c r="R269" s="76">
        <v>3.9049999999999998</v>
      </c>
      <c r="S269" s="76">
        <v>3.9049999999999998</v>
      </c>
      <c r="T269" s="76">
        <v>3.9289999999999998</v>
      </c>
      <c r="U269" s="76">
        <v>3.95</v>
      </c>
      <c r="V269" s="76">
        <v>3.952</v>
      </c>
      <c r="W269" s="76">
        <v>3.9140000000000001</v>
      </c>
      <c r="X269" s="76">
        <v>3.7639999999999998</v>
      </c>
      <c r="Y269" s="76">
        <v>3.9049999999999998</v>
      </c>
      <c r="Z269" s="76">
        <v>3.952</v>
      </c>
      <c r="AA269" s="76">
        <v>3.952</v>
      </c>
      <c r="AB269" s="76">
        <v>3.952</v>
      </c>
      <c r="AC269" s="76">
        <v>3.95</v>
      </c>
      <c r="AD269" s="76">
        <v>3.9260000000000002</v>
      </c>
      <c r="AE269" s="76">
        <v>3.7639999999999998</v>
      </c>
      <c r="AF269" s="76">
        <v>3.9049999999999998</v>
      </c>
      <c r="AG269" s="76">
        <v>3.952</v>
      </c>
      <c r="AH269" s="76"/>
      <c r="AI269" s="76">
        <v>120.961</v>
      </c>
      <c r="AJ269" s="98">
        <v>3.9019677419354837</v>
      </c>
      <c r="AK269" s="76"/>
      <c r="AL269" s="76">
        <v>3.7639999999999998</v>
      </c>
      <c r="AM269" s="76">
        <v>3.952</v>
      </c>
    </row>
    <row r="270" spans="1:39" x14ac:dyDescent="0.25">
      <c r="A270" s="91"/>
      <c r="B270" s="95">
        <v>8.3333333333333329E-2</v>
      </c>
      <c r="C270" s="76">
        <v>3.9020000000000001</v>
      </c>
      <c r="D270" s="76">
        <v>3.9220000000000002</v>
      </c>
      <c r="E270" s="76">
        <v>3.9079999999999999</v>
      </c>
      <c r="F270" s="76">
        <v>3.911</v>
      </c>
      <c r="G270" s="76">
        <v>3.891</v>
      </c>
      <c r="H270" s="76">
        <v>3.8679999999999999</v>
      </c>
      <c r="I270" s="76">
        <v>3.9340000000000002</v>
      </c>
      <c r="J270" s="76">
        <v>3.9159999999999999</v>
      </c>
      <c r="K270" s="76">
        <v>3.9060000000000001</v>
      </c>
      <c r="L270" s="76">
        <v>3.903</v>
      </c>
      <c r="M270" s="76">
        <v>3.94</v>
      </c>
      <c r="N270" s="76">
        <v>3.9119999999999999</v>
      </c>
      <c r="O270" s="76">
        <v>3.911</v>
      </c>
      <c r="P270" s="76">
        <v>3.9220000000000002</v>
      </c>
      <c r="Q270" s="76">
        <v>3.8079999999999998</v>
      </c>
      <c r="R270" s="76">
        <v>3.9169999999999998</v>
      </c>
      <c r="S270" s="76">
        <v>3.9119999999999999</v>
      </c>
      <c r="T270" s="76">
        <v>3.94</v>
      </c>
      <c r="U270" s="76">
        <v>3.952</v>
      </c>
      <c r="V270" s="76">
        <v>3.9660000000000002</v>
      </c>
      <c r="W270" s="76">
        <v>3.9220000000000002</v>
      </c>
      <c r="X270" s="76">
        <v>3.8079999999999998</v>
      </c>
      <c r="Y270" s="76">
        <v>3.9169999999999998</v>
      </c>
      <c r="Z270" s="76">
        <v>3.96</v>
      </c>
      <c r="AA270" s="76">
        <v>3.96</v>
      </c>
      <c r="AB270" s="76">
        <v>3.96</v>
      </c>
      <c r="AC270" s="76">
        <v>3.948</v>
      </c>
      <c r="AD270" s="76">
        <v>3.9369999999999998</v>
      </c>
      <c r="AE270" s="76">
        <v>3.8079999999999998</v>
      </c>
      <c r="AF270" s="76">
        <v>3.9169999999999998</v>
      </c>
      <c r="AG270" s="76">
        <v>3.96</v>
      </c>
      <c r="AH270" s="76"/>
      <c r="AI270" s="76">
        <v>121.33799999999995</v>
      </c>
      <c r="AJ270" s="98">
        <v>3.9141290322580629</v>
      </c>
      <c r="AK270" s="76"/>
      <c r="AL270" s="76">
        <v>3.8079999999999998</v>
      </c>
      <c r="AM270" s="76">
        <v>3.9660000000000002</v>
      </c>
    </row>
    <row r="271" spans="1:39" x14ac:dyDescent="0.25">
      <c r="A271" s="91"/>
      <c r="B271" s="95">
        <v>0.125</v>
      </c>
      <c r="C271" s="76">
        <v>3.907</v>
      </c>
      <c r="D271" s="76">
        <v>3.9209999999999998</v>
      </c>
      <c r="E271" s="76">
        <v>3.907</v>
      </c>
      <c r="F271" s="76">
        <v>3.9060000000000001</v>
      </c>
      <c r="G271" s="76">
        <v>3.8889999999999998</v>
      </c>
      <c r="H271" s="76">
        <v>3.8650000000000002</v>
      </c>
      <c r="I271" s="76">
        <v>3.9340000000000002</v>
      </c>
      <c r="J271" s="76">
        <v>3.9129999999999998</v>
      </c>
      <c r="K271" s="76">
        <v>3.9089999999999998</v>
      </c>
      <c r="L271" s="76">
        <v>3.9009999999999998</v>
      </c>
      <c r="M271" s="76">
        <v>3.9420000000000002</v>
      </c>
      <c r="N271" s="76">
        <v>3.9119999999999999</v>
      </c>
      <c r="O271" s="76">
        <v>3.907</v>
      </c>
      <c r="P271" s="76">
        <v>3.9180000000000001</v>
      </c>
      <c r="Q271" s="76">
        <v>3.81</v>
      </c>
      <c r="R271" s="76">
        <v>3.9249999999999998</v>
      </c>
      <c r="S271" s="76">
        <v>3.919</v>
      </c>
      <c r="T271" s="76">
        <v>3.9420000000000002</v>
      </c>
      <c r="U271" s="76">
        <v>3.9460000000000002</v>
      </c>
      <c r="V271" s="76">
        <v>3.9710000000000001</v>
      </c>
      <c r="W271" s="76">
        <v>3.9180000000000001</v>
      </c>
      <c r="X271" s="76">
        <v>3.81</v>
      </c>
      <c r="Y271" s="76">
        <v>3.9249999999999998</v>
      </c>
      <c r="Z271" s="76">
        <v>3.95</v>
      </c>
      <c r="AA271" s="76">
        <v>3.95</v>
      </c>
      <c r="AB271" s="76">
        <v>3.95</v>
      </c>
      <c r="AC271" s="76">
        <v>3.9580000000000002</v>
      </c>
      <c r="AD271" s="76">
        <v>3.9369999999999998</v>
      </c>
      <c r="AE271" s="76">
        <v>3.81</v>
      </c>
      <c r="AF271" s="76">
        <v>3.9249999999999998</v>
      </c>
      <c r="AG271" s="76">
        <v>3.95</v>
      </c>
      <c r="AH271" s="76"/>
      <c r="AI271" s="76">
        <v>121.32700000000001</v>
      </c>
      <c r="AJ271" s="98">
        <v>3.9137741935483876</v>
      </c>
      <c r="AK271" s="76"/>
      <c r="AL271" s="76">
        <v>3.81</v>
      </c>
      <c r="AM271" s="76">
        <v>3.9710000000000001</v>
      </c>
    </row>
    <row r="272" spans="1:39" x14ac:dyDescent="0.25">
      <c r="A272" s="91"/>
      <c r="B272" s="95">
        <v>0.16666666666666699</v>
      </c>
      <c r="C272" s="76">
        <v>3.8889999999999998</v>
      </c>
      <c r="D272" s="76">
        <v>3.9180000000000001</v>
      </c>
      <c r="E272" s="76">
        <v>3.8969999999999998</v>
      </c>
      <c r="F272" s="76">
        <v>3.871</v>
      </c>
      <c r="G272" s="76">
        <v>3.8650000000000002</v>
      </c>
      <c r="H272" s="76">
        <v>3.8479999999999999</v>
      </c>
      <c r="I272" s="76">
        <v>3.9159999999999999</v>
      </c>
      <c r="J272" s="76">
        <v>3.8980000000000001</v>
      </c>
      <c r="K272" s="76">
        <v>3.9</v>
      </c>
      <c r="L272" s="76">
        <v>3.8860000000000001</v>
      </c>
      <c r="M272" s="76">
        <v>3.8650000000000002</v>
      </c>
      <c r="N272" s="76">
        <v>3.8879999999999999</v>
      </c>
      <c r="O272" s="76">
        <v>3.887</v>
      </c>
      <c r="P272" s="76">
        <v>3.8929999999999998</v>
      </c>
      <c r="Q272" s="76">
        <v>3.79</v>
      </c>
      <c r="R272" s="76">
        <v>3.919</v>
      </c>
      <c r="S272" s="76">
        <v>3.9079999999999999</v>
      </c>
      <c r="T272" s="76">
        <v>3.919</v>
      </c>
      <c r="U272" s="76">
        <v>3.9279999999999999</v>
      </c>
      <c r="V272" s="76">
        <v>3.9430000000000001</v>
      </c>
      <c r="W272" s="76">
        <v>3.8929999999999998</v>
      </c>
      <c r="X272" s="76">
        <v>3.79</v>
      </c>
      <c r="Y272" s="76">
        <v>3.919</v>
      </c>
      <c r="Z272" s="76">
        <v>3.9369999999999998</v>
      </c>
      <c r="AA272" s="76">
        <v>3.9369999999999998</v>
      </c>
      <c r="AB272" s="76">
        <v>3.9369999999999998</v>
      </c>
      <c r="AC272" s="76">
        <v>3.9329999999999998</v>
      </c>
      <c r="AD272" s="76">
        <v>3.9159999999999999</v>
      </c>
      <c r="AE272" s="76">
        <v>3.79</v>
      </c>
      <c r="AF272" s="76">
        <v>3.919</v>
      </c>
      <c r="AG272" s="76">
        <v>3.9369999999999998</v>
      </c>
      <c r="AH272" s="76"/>
      <c r="AI272" s="76">
        <v>120.73599999999998</v>
      </c>
      <c r="AJ272" s="98">
        <v>3.8947096774193541</v>
      </c>
      <c r="AK272" s="76"/>
      <c r="AL272" s="76">
        <v>3.79</v>
      </c>
      <c r="AM272" s="76">
        <v>3.9430000000000001</v>
      </c>
    </row>
    <row r="273" spans="1:39" x14ac:dyDescent="0.25">
      <c r="A273" s="91"/>
      <c r="B273" s="95">
        <v>0.20833333333333301</v>
      </c>
      <c r="C273" s="76">
        <v>3.867</v>
      </c>
      <c r="D273" s="76">
        <v>3.9009999999999998</v>
      </c>
      <c r="E273" s="76">
        <v>3.88</v>
      </c>
      <c r="F273" s="76">
        <v>3.8479999999999999</v>
      </c>
      <c r="G273" s="76">
        <v>3.8769999999999998</v>
      </c>
      <c r="H273" s="76">
        <v>3.8639999999999999</v>
      </c>
      <c r="I273" s="76">
        <v>3.879</v>
      </c>
      <c r="J273" s="76">
        <v>3.8929999999999998</v>
      </c>
      <c r="K273" s="76">
        <v>3.8839999999999999</v>
      </c>
      <c r="L273" s="76">
        <v>3.8839999999999999</v>
      </c>
      <c r="M273" s="76">
        <v>3.839</v>
      </c>
      <c r="N273" s="76">
        <v>3.8929999999999998</v>
      </c>
      <c r="O273" s="76">
        <v>3.8839999999999999</v>
      </c>
      <c r="P273" s="76">
        <v>3.8879999999999999</v>
      </c>
      <c r="Q273" s="76">
        <v>3.7869999999999999</v>
      </c>
      <c r="R273" s="76">
        <v>3.9020000000000001</v>
      </c>
      <c r="S273" s="76">
        <v>3.8969999999999998</v>
      </c>
      <c r="T273" s="76">
        <v>3.8860000000000001</v>
      </c>
      <c r="U273" s="76">
        <v>3.9089999999999998</v>
      </c>
      <c r="V273" s="76">
        <v>3.919</v>
      </c>
      <c r="W273" s="76">
        <v>3.8879999999999999</v>
      </c>
      <c r="X273" s="76">
        <v>3.7869999999999999</v>
      </c>
      <c r="Y273" s="76">
        <v>3.9020000000000001</v>
      </c>
      <c r="Z273" s="76">
        <v>3.931</v>
      </c>
      <c r="AA273" s="76">
        <v>3.931</v>
      </c>
      <c r="AB273" s="76">
        <v>3.931</v>
      </c>
      <c r="AC273" s="76">
        <v>3.9049999999999998</v>
      </c>
      <c r="AD273" s="76">
        <v>3.891</v>
      </c>
      <c r="AE273" s="76">
        <v>3.786</v>
      </c>
      <c r="AF273" s="76">
        <v>3.9020000000000001</v>
      </c>
      <c r="AG273" s="76">
        <v>3.931</v>
      </c>
      <c r="AH273" s="76"/>
      <c r="AI273" s="76">
        <v>120.36600000000001</v>
      </c>
      <c r="AJ273" s="98">
        <v>3.8827741935483875</v>
      </c>
      <c r="AK273" s="76"/>
      <c r="AL273" s="76">
        <v>3.786</v>
      </c>
      <c r="AM273" s="76">
        <v>3.931</v>
      </c>
    </row>
    <row r="274" spans="1:39" x14ac:dyDescent="0.25">
      <c r="A274" s="91"/>
      <c r="B274" s="95">
        <v>0.25</v>
      </c>
      <c r="C274" s="76">
        <v>3.6970000000000001</v>
      </c>
      <c r="D274" s="76">
        <v>3.7519999999999998</v>
      </c>
      <c r="E274" s="76">
        <v>3.7509999999999999</v>
      </c>
      <c r="F274" s="76">
        <v>3.734</v>
      </c>
      <c r="G274" s="76">
        <v>3.77</v>
      </c>
      <c r="H274" s="76">
        <v>3.7530000000000001</v>
      </c>
      <c r="I274" s="76">
        <v>3.79</v>
      </c>
      <c r="J274" s="76">
        <v>3.8039999999999998</v>
      </c>
      <c r="K274" s="76">
        <v>3.8069999999999999</v>
      </c>
      <c r="L274" s="76">
        <v>3.8079999999999998</v>
      </c>
      <c r="M274" s="76">
        <v>3.8079999999999998</v>
      </c>
      <c r="N274" s="76">
        <v>3.8490000000000002</v>
      </c>
      <c r="O274" s="76">
        <v>3.8530000000000002</v>
      </c>
      <c r="P274" s="76">
        <v>3.8759999999999999</v>
      </c>
      <c r="Q274" s="76">
        <v>3.802</v>
      </c>
      <c r="R274" s="76">
        <v>3.8839999999999999</v>
      </c>
      <c r="S274" s="76">
        <v>3.8719999999999999</v>
      </c>
      <c r="T274" s="76">
        <v>3.8969999999999998</v>
      </c>
      <c r="U274" s="76">
        <v>3.8980000000000001</v>
      </c>
      <c r="V274" s="76">
        <v>3.911</v>
      </c>
      <c r="W274" s="76">
        <v>3.8919999999999999</v>
      </c>
      <c r="X274" s="76">
        <v>3.8090000000000002</v>
      </c>
      <c r="Y274" s="76">
        <v>3.8839999999999999</v>
      </c>
      <c r="Z274" s="76">
        <v>3.91</v>
      </c>
      <c r="AA274" s="76">
        <v>3.9089999999999998</v>
      </c>
      <c r="AB274" s="76">
        <v>3.9089999999999998</v>
      </c>
      <c r="AC274" s="76">
        <v>3.8849999999999998</v>
      </c>
      <c r="AD274" s="76">
        <v>3.8759999999999999</v>
      </c>
      <c r="AE274" s="76">
        <v>3.8079999999999998</v>
      </c>
      <c r="AF274" s="76">
        <v>3.8839999999999999</v>
      </c>
      <c r="AG274" s="76">
        <v>3.9089999999999998</v>
      </c>
      <c r="AH274" s="76"/>
      <c r="AI274" s="76">
        <v>118.99100000000001</v>
      </c>
      <c r="AJ274" s="98">
        <v>3.83841935483871</v>
      </c>
      <c r="AK274" s="76"/>
      <c r="AL274" s="76">
        <v>3.6970000000000001</v>
      </c>
      <c r="AM274" s="76">
        <v>3.911</v>
      </c>
    </row>
    <row r="275" spans="1:39" x14ac:dyDescent="0.25">
      <c r="A275" s="91"/>
      <c r="B275" s="95">
        <v>0.29166666666666702</v>
      </c>
      <c r="C275" s="76">
        <v>0.51400000000000001</v>
      </c>
      <c r="D275" s="76">
        <v>0.57299999999999995</v>
      </c>
      <c r="E275" s="76">
        <v>0.627</v>
      </c>
      <c r="F275" s="76">
        <v>0.68100000000000005</v>
      </c>
      <c r="G275" s="76">
        <v>0.73099999999999998</v>
      </c>
      <c r="H275" s="76">
        <v>0.79300000000000004</v>
      </c>
      <c r="I275" s="76">
        <v>0.90500000000000003</v>
      </c>
      <c r="J275" s="76">
        <v>0.90700000000000003</v>
      </c>
      <c r="K275" s="76">
        <v>0.95299999999999996</v>
      </c>
      <c r="L275" s="76">
        <v>1.006</v>
      </c>
      <c r="M275" s="76">
        <v>1.0549999999999999</v>
      </c>
      <c r="N275" s="76">
        <v>1.117</v>
      </c>
      <c r="O275" s="76">
        <v>1.167</v>
      </c>
      <c r="P275" s="76">
        <v>1.1870000000000001</v>
      </c>
      <c r="Q275" s="76">
        <v>1.1950000000000001</v>
      </c>
      <c r="R275" s="76">
        <v>1.294</v>
      </c>
      <c r="S275" s="76">
        <v>1.2809999999999999</v>
      </c>
      <c r="T275" s="76">
        <v>1.347</v>
      </c>
      <c r="U275" s="76">
        <v>1.37</v>
      </c>
      <c r="V275" s="76">
        <v>1.4379999999999999</v>
      </c>
      <c r="W275" s="76">
        <v>1.212</v>
      </c>
      <c r="X275" s="76">
        <v>1.218</v>
      </c>
      <c r="Y275" s="76">
        <v>1.294</v>
      </c>
      <c r="Z275" s="76">
        <v>1.498</v>
      </c>
      <c r="AA275" s="76">
        <v>1.4970000000000001</v>
      </c>
      <c r="AB275" s="76">
        <v>1.4970000000000001</v>
      </c>
      <c r="AC275" s="76">
        <v>1.552</v>
      </c>
      <c r="AD275" s="76">
        <v>1.546</v>
      </c>
      <c r="AE275" s="76">
        <v>1.234</v>
      </c>
      <c r="AF275" s="76">
        <v>1.3380000000000001</v>
      </c>
      <c r="AG275" s="76">
        <v>1.4630000000000001</v>
      </c>
      <c r="AH275" s="76"/>
      <c r="AI275" s="76">
        <v>35.49</v>
      </c>
      <c r="AJ275" s="98">
        <v>1.1448387096774195</v>
      </c>
      <c r="AK275" s="76"/>
      <c r="AL275" s="76">
        <v>0.51400000000000001</v>
      </c>
      <c r="AM275" s="76">
        <v>1.552</v>
      </c>
    </row>
    <row r="276" spans="1:39" x14ac:dyDescent="0.25">
      <c r="A276" s="91"/>
      <c r="B276" s="95">
        <v>0.33333333333333298</v>
      </c>
      <c r="C276" s="76">
        <v>0.05</v>
      </c>
      <c r="D276" s="76">
        <v>4.5999999999999999E-2</v>
      </c>
      <c r="E276" s="76">
        <v>4.5999999999999999E-2</v>
      </c>
      <c r="F276" s="76">
        <v>5.0999999999999997E-2</v>
      </c>
      <c r="G276" s="76">
        <v>0.05</v>
      </c>
      <c r="H276" s="76">
        <v>5.2999999999999999E-2</v>
      </c>
      <c r="I276" s="76">
        <v>5.0999999999999997E-2</v>
      </c>
      <c r="J276" s="76">
        <v>4.9000000000000002E-2</v>
      </c>
      <c r="K276" s="76">
        <v>4.7E-2</v>
      </c>
      <c r="L276" s="76">
        <v>4.2999999999999997E-2</v>
      </c>
      <c r="M276" s="76">
        <v>5.1999999999999998E-2</v>
      </c>
      <c r="N276" s="76">
        <v>5.0999999999999997E-2</v>
      </c>
      <c r="O276" s="76">
        <v>5.2999999999999999E-2</v>
      </c>
      <c r="P276" s="76">
        <v>5.8999999999999997E-2</v>
      </c>
      <c r="Q276" s="76">
        <v>5.0999999999999997E-2</v>
      </c>
      <c r="R276" s="76">
        <v>4.3999999999999997E-2</v>
      </c>
      <c r="S276" s="76">
        <v>4.4999999999999998E-2</v>
      </c>
      <c r="T276" s="76">
        <v>5.1999999999999998E-2</v>
      </c>
      <c r="U276" s="76">
        <v>5.1999999999999998E-2</v>
      </c>
      <c r="V276" s="76">
        <v>5.1999999999999998E-2</v>
      </c>
      <c r="W276" s="76">
        <v>5.7000000000000002E-2</v>
      </c>
      <c r="X276" s="76">
        <v>4.7E-2</v>
      </c>
      <c r="Y276" s="76">
        <v>4.3999999999999997E-2</v>
      </c>
      <c r="Z276" s="76">
        <v>4.3999999999999997E-2</v>
      </c>
      <c r="AA276" s="76">
        <v>4.2999999999999997E-2</v>
      </c>
      <c r="AB276" s="76">
        <v>4.2999999999999997E-2</v>
      </c>
      <c r="AC276" s="76">
        <v>4.7E-2</v>
      </c>
      <c r="AD276" s="76">
        <v>4.5999999999999999E-2</v>
      </c>
      <c r="AE276" s="76">
        <v>4.7E-2</v>
      </c>
      <c r="AF276" s="76">
        <v>4.4999999999999998E-2</v>
      </c>
      <c r="AG276" s="76">
        <v>4.3999999999999997E-2</v>
      </c>
      <c r="AH276" s="76"/>
      <c r="AI276" s="76">
        <v>1.504</v>
      </c>
      <c r="AJ276" s="98">
        <v>4.8516129032258062E-2</v>
      </c>
      <c r="AK276" s="76"/>
      <c r="AL276" s="76">
        <v>4.2999999999999997E-2</v>
      </c>
      <c r="AM276" s="76">
        <v>5.8999999999999997E-2</v>
      </c>
    </row>
    <row r="277" spans="1:39" x14ac:dyDescent="0.25">
      <c r="A277" s="91"/>
      <c r="B277" s="95">
        <v>0.375</v>
      </c>
      <c r="C277" s="76">
        <v>5.5E-2</v>
      </c>
      <c r="D277" s="76">
        <v>4.7E-2</v>
      </c>
      <c r="E277" s="76">
        <v>5.5E-2</v>
      </c>
      <c r="F277" s="76">
        <v>5.7000000000000002E-2</v>
      </c>
      <c r="G277" s="76">
        <v>5.2999999999999999E-2</v>
      </c>
      <c r="H277" s="76">
        <v>6.2E-2</v>
      </c>
      <c r="I277" s="76">
        <v>5.8000000000000003E-2</v>
      </c>
      <c r="J277" s="76">
        <v>5.3999999999999999E-2</v>
      </c>
      <c r="K277" s="76">
        <v>0.05</v>
      </c>
      <c r="L277" s="76">
        <v>4.8000000000000001E-2</v>
      </c>
      <c r="M277" s="76">
        <v>5.7000000000000002E-2</v>
      </c>
      <c r="N277" s="76">
        <v>5.7000000000000002E-2</v>
      </c>
      <c r="O277" s="76">
        <v>5.7000000000000002E-2</v>
      </c>
      <c r="P277" s="76">
        <v>5.8000000000000003E-2</v>
      </c>
      <c r="Q277" s="76">
        <v>5.0999999999999997E-2</v>
      </c>
      <c r="R277" s="76">
        <v>4.7E-2</v>
      </c>
      <c r="S277" s="76">
        <v>4.5999999999999999E-2</v>
      </c>
      <c r="T277" s="76">
        <v>5.7000000000000002E-2</v>
      </c>
      <c r="U277" s="76">
        <v>5.5E-2</v>
      </c>
      <c r="V277" s="76">
        <v>5.7000000000000002E-2</v>
      </c>
      <c r="W277" s="76">
        <v>5.6000000000000001E-2</v>
      </c>
      <c r="X277" s="76">
        <v>4.8000000000000001E-2</v>
      </c>
      <c r="Y277" s="76">
        <v>4.7E-2</v>
      </c>
      <c r="Z277" s="76">
        <v>4.8000000000000001E-2</v>
      </c>
      <c r="AA277" s="76">
        <v>4.7E-2</v>
      </c>
      <c r="AB277" s="76">
        <v>4.7E-2</v>
      </c>
      <c r="AC277" s="76">
        <v>4.8000000000000001E-2</v>
      </c>
      <c r="AD277" s="76">
        <v>4.7E-2</v>
      </c>
      <c r="AE277" s="76">
        <v>4.7E-2</v>
      </c>
      <c r="AF277" s="76">
        <v>4.8000000000000001E-2</v>
      </c>
      <c r="AG277" s="76">
        <v>4.8000000000000001E-2</v>
      </c>
      <c r="AH277" s="76"/>
      <c r="AI277" s="76">
        <v>1.6120000000000003</v>
      </c>
      <c r="AJ277" s="98">
        <v>5.2000000000000011E-2</v>
      </c>
      <c r="AK277" s="76"/>
      <c r="AL277" s="76">
        <v>4.5999999999999999E-2</v>
      </c>
      <c r="AM277" s="76">
        <v>6.2E-2</v>
      </c>
    </row>
    <row r="278" spans="1:39" x14ac:dyDescent="0.25">
      <c r="A278" s="91"/>
      <c r="B278" s="95">
        <v>0.41666666666666702</v>
      </c>
      <c r="C278" s="76">
        <v>5.6000000000000001E-2</v>
      </c>
      <c r="D278" s="76">
        <v>4.9000000000000002E-2</v>
      </c>
      <c r="E278" s="76">
        <v>4.9000000000000002E-2</v>
      </c>
      <c r="F278" s="76">
        <v>5.6000000000000001E-2</v>
      </c>
      <c r="G278" s="76">
        <v>5.3999999999999999E-2</v>
      </c>
      <c r="H278" s="76">
        <v>5.8999999999999997E-2</v>
      </c>
      <c r="I278" s="76">
        <v>5.7000000000000002E-2</v>
      </c>
      <c r="J278" s="76">
        <v>5.7000000000000002E-2</v>
      </c>
      <c r="K278" s="76">
        <v>5.3999999999999999E-2</v>
      </c>
      <c r="L278" s="76">
        <v>4.7E-2</v>
      </c>
      <c r="M278" s="76">
        <v>5.8000000000000003E-2</v>
      </c>
      <c r="N278" s="76">
        <v>0.06</v>
      </c>
      <c r="O278" s="76">
        <v>5.7000000000000002E-2</v>
      </c>
      <c r="P278" s="76">
        <v>5.7000000000000002E-2</v>
      </c>
      <c r="Q278" s="76">
        <v>5.2999999999999999E-2</v>
      </c>
      <c r="R278" s="76">
        <v>5.0999999999999997E-2</v>
      </c>
      <c r="S278" s="76">
        <v>4.7E-2</v>
      </c>
      <c r="T278" s="76">
        <v>6.2E-2</v>
      </c>
      <c r="U278" s="76">
        <v>5.3999999999999999E-2</v>
      </c>
      <c r="V278" s="76">
        <v>0.06</v>
      </c>
      <c r="W278" s="76">
        <v>5.5E-2</v>
      </c>
      <c r="X278" s="76">
        <v>0.05</v>
      </c>
      <c r="Y278" s="76">
        <v>5.0999999999999997E-2</v>
      </c>
      <c r="Z278" s="76">
        <v>5.3999999999999999E-2</v>
      </c>
      <c r="AA278" s="76">
        <v>5.2999999999999999E-2</v>
      </c>
      <c r="AB278" s="76">
        <v>5.3999999999999999E-2</v>
      </c>
      <c r="AC278" s="76">
        <v>5.1999999999999998E-2</v>
      </c>
      <c r="AD278" s="76">
        <v>4.7E-2</v>
      </c>
      <c r="AE278" s="76">
        <v>0.05</v>
      </c>
      <c r="AF278" s="76">
        <v>5.1999999999999998E-2</v>
      </c>
      <c r="AG278" s="76">
        <v>5.5E-2</v>
      </c>
      <c r="AH278" s="76"/>
      <c r="AI278" s="76">
        <v>1.6700000000000004</v>
      </c>
      <c r="AJ278" s="98">
        <v>5.3870967741935498E-2</v>
      </c>
      <c r="AK278" s="76"/>
      <c r="AL278" s="76">
        <v>4.7E-2</v>
      </c>
      <c r="AM278" s="76">
        <v>6.2E-2</v>
      </c>
    </row>
    <row r="279" spans="1:39" x14ac:dyDescent="0.25">
      <c r="A279" s="91"/>
      <c r="B279" s="95">
        <v>0.45833333333333298</v>
      </c>
      <c r="C279" s="76">
        <v>5.8999999999999997E-2</v>
      </c>
      <c r="D279" s="76">
        <v>5.1999999999999998E-2</v>
      </c>
      <c r="E279" s="76">
        <v>4.8000000000000001E-2</v>
      </c>
      <c r="F279" s="76">
        <v>5.7000000000000002E-2</v>
      </c>
      <c r="G279" s="76">
        <v>5.3999999999999999E-2</v>
      </c>
      <c r="H279" s="76">
        <v>6.0999999999999999E-2</v>
      </c>
      <c r="I279" s="76">
        <v>5.6000000000000001E-2</v>
      </c>
      <c r="J279" s="76">
        <v>5.6000000000000001E-2</v>
      </c>
      <c r="K279" s="76">
        <v>4.9000000000000002E-2</v>
      </c>
      <c r="L279" s="76">
        <v>4.8000000000000001E-2</v>
      </c>
      <c r="M279" s="76">
        <v>0.06</v>
      </c>
      <c r="N279" s="76">
        <v>5.5E-2</v>
      </c>
      <c r="O279" s="76">
        <v>5.8000000000000003E-2</v>
      </c>
      <c r="P279" s="76">
        <v>5.8999999999999997E-2</v>
      </c>
      <c r="Q279" s="76">
        <v>5.3999999999999999E-2</v>
      </c>
      <c r="R279" s="76">
        <v>4.9000000000000002E-2</v>
      </c>
      <c r="S279" s="76">
        <v>4.9000000000000002E-2</v>
      </c>
      <c r="T279" s="76">
        <v>5.8999999999999997E-2</v>
      </c>
      <c r="U279" s="76">
        <v>5.5E-2</v>
      </c>
      <c r="V279" s="76">
        <v>5.6000000000000001E-2</v>
      </c>
      <c r="W279" s="76">
        <v>5.7000000000000002E-2</v>
      </c>
      <c r="X279" s="76">
        <v>5.0999999999999997E-2</v>
      </c>
      <c r="Y279" s="76">
        <v>4.9000000000000002E-2</v>
      </c>
      <c r="Z279" s="76">
        <v>4.8000000000000001E-2</v>
      </c>
      <c r="AA279" s="76">
        <v>4.7E-2</v>
      </c>
      <c r="AB279" s="76">
        <v>4.7E-2</v>
      </c>
      <c r="AC279" s="76">
        <v>5.8000000000000003E-2</v>
      </c>
      <c r="AD279" s="76">
        <v>4.9000000000000002E-2</v>
      </c>
      <c r="AE279" s="76">
        <v>5.0999999999999997E-2</v>
      </c>
      <c r="AF279" s="76">
        <v>0.05</v>
      </c>
      <c r="AG279" s="76">
        <v>4.8000000000000001E-2</v>
      </c>
      <c r="AH279" s="76"/>
      <c r="AI279" s="76">
        <v>1.6489999999999998</v>
      </c>
      <c r="AJ279" s="98">
        <v>5.3193548387096765E-2</v>
      </c>
      <c r="AK279" s="76"/>
      <c r="AL279" s="76">
        <v>4.7E-2</v>
      </c>
      <c r="AM279" s="76">
        <v>6.0999999999999999E-2</v>
      </c>
    </row>
    <row r="280" spans="1:39" x14ac:dyDescent="0.25">
      <c r="A280" s="91"/>
      <c r="B280" s="95">
        <v>0.5</v>
      </c>
      <c r="C280" s="76">
        <v>5.6000000000000001E-2</v>
      </c>
      <c r="D280" s="76">
        <v>4.9000000000000002E-2</v>
      </c>
      <c r="E280" s="76">
        <v>4.8000000000000001E-2</v>
      </c>
      <c r="F280" s="76">
        <v>5.5E-2</v>
      </c>
      <c r="G280" s="76">
        <v>5.2999999999999999E-2</v>
      </c>
      <c r="H280" s="76">
        <v>5.8999999999999997E-2</v>
      </c>
      <c r="I280" s="76">
        <v>5.5E-2</v>
      </c>
      <c r="J280" s="76">
        <v>5.6000000000000001E-2</v>
      </c>
      <c r="K280" s="76">
        <v>4.9000000000000002E-2</v>
      </c>
      <c r="L280" s="76">
        <v>4.8000000000000001E-2</v>
      </c>
      <c r="M280" s="76">
        <v>6.9000000000000006E-2</v>
      </c>
      <c r="N280" s="76">
        <v>5.3999999999999999E-2</v>
      </c>
      <c r="O280" s="76">
        <v>5.6000000000000001E-2</v>
      </c>
      <c r="P280" s="76">
        <v>5.3999999999999999E-2</v>
      </c>
      <c r="Q280" s="76">
        <v>5.2999999999999999E-2</v>
      </c>
      <c r="R280" s="76">
        <v>4.8000000000000001E-2</v>
      </c>
      <c r="S280" s="76">
        <v>4.8000000000000001E-2</v>
      </c>
      <c r="T280" s="76">
        <v>5.5E-2</v>
      </c>
      <c r="U280" s="76">
        <v>5.3999999999999999E-2</v>
      </c>
      <c r="V280" s="76">
        <v>5.5E-2</v>
      </c>
      <c r="W280" s="76">
        <v>5.1999999999999998E-2</v>
      </c>
      <c r="X280" s="76">
        <v>0.05</v>
      </c>
      <c r="Y280" s="76">
        <v>4.8000000000000001E-2</v>
      </c>
      <c r="Z280" s="76">
        <v>4.7E-2</v>
      </c>
      <c r="AA280" s="76">
        <v>4.7E-2</v>
      </c>
      <c r="AB280" s="76">
        <v>4.7E-2</v>
      </c>
      <c r="AC280" s="76">
        <v>5.7000000000000002E-2</v>
      </c>
      <c r="AD280" s="76">
        <v>5.1999999999999998E-2</v>
      </c>
      <c r="AE280" s="76">
        <v>0.05</v>
      </c>
      <c r="AF280" s="76">
        <v>4.8000000000000001E-2</v>
      </c>
      <c r="AG280" s="76">
        <v>4.8000000000000001E-2</v>
      </c>
      <c r="AH280" s="76"/>
      <c r="AI280" s="76">
        <v>1.6200000000000003</v>
      </c>
      <c r="AJ280" s="98">
        <v>5.2258064516129042E-2</v>
      </c>
      <c r="AK280" s="76"/>
      <c r="AL280" s="76">
        <v>4.7E-2</v>
      </c>
      <c r="AM280" s="76">
        <v>6.9000000000000006E-2</v>
      </c>
    </row>
    <row r="281" spans="1:39" x14ac:dyDescent="0.25">
      <c r="A281" s="91"/>
      <c r="B281" s="95">
        <v>0.54166666666666696</v>
      </c>
      <c r="C281" s="76">
        <v>5.6000000000000001E-2</v>
      </c>
      <c r="D281" s="76">
        <v>0.05</v>
      </c>
      <c r="E281" s="76">
        <v>4.7E-2</v>
      </c>
      <c r="F281" s="76">
        <v>5.2999999999999999E-2</v>
      </c>
      <c r="G281" s="76">
        <v>5.2999999999999999E-2</v>
      </c>
      <c r="H281" s="76">
        <v>5.7000000000000002E-2</v>
      </c>
      <c r="I281" s="76">
        <v>5.3999999999999999E-2</v>
      </c>
      <c r="J281" s="76">
        <v>5.6000000000000001E-2</v>
      </c>
      <c r="K281" s="76">
        <v>4.9000000000000002E-2</v>
      </c>
      <c r="L281" s="76">
        <v>4.8000000000000001E-2</v>
      </c>
      <c r="M281" s="76">
        <v>6.6000000000000003E-2</v>
      </c>
      <c r="N281" s="76">
        <v>5.7000000000000002E-2</v>
      </c>
      <c r="O281" s="76">
        <v>5.6000000000000001E-2</v>
      </c>
      <c r="P281" s="76">
        <v>5.3999999999999999E-2</v>
      </c>
      <c r="Q281" s="76">
        <v>5.1999999999999998E-2</v>
      </c>
      <c r="R281" s="76">
        <v>4.7E-2</v>
      </c>
      <c r="S281" s="76">
        <v>4.9000000000000002E-2</v>
      </c>
      <c r="T281" s="76">
        <v>5.5E-2</v>
      </c>
      <c r="U281" s="76">
        <v>5.2999999999999999E-2</v>
      </c>
      <c r="V281" s="76">
        <v>5.5E-2</v>
      </c>
      <c r="W281" s="76">
        <v>5.0999999999999997E-2</v>
      </c>
      <c r="X281" s="76">
        <v>4.9000000000000002E-2</v>
      </c>
      <c r="Y281" s="76">
        <v>4.7E-2</v>
      </c>
      <c r="Z281" s="76">
        <v>4.7E-2</v>
      </c>
      <c r="AA281" s="76">
        <v>4.7E-2</v>
      </c>
      <c r="AB281" s="76">
        <v>4.7E-2</v>
      </c>
      <c r="AC281" s="76">
        <v>5.6000000000000001E-2</v>
      </c>
      <c r="AD281" s="76">
        <v>0.05</v>
      </c>
      <c r="AE281" s="76">
        <v>4.9000000000000002E-2</v>
      </c>
      <c r="AF281" s="76">
        <v>4.7E-2</v>
      </c>
      <c r="AG281" s="76">
        <v>4.8000000000000001E-2</v>
      </c>
      <c r="AH281" s="76"/>
      <c r="AI281" s="76">
        <v>1.6049999999999998</v>
      </c>
      <c r="AJ281" s="98">
        <v>5.1774193548387089E-2</v>
      </c>
      <c r="AK281" s="76"/>
      <c r="AL281" s="76">
        <v>4.7E-2</v>
      </c>
      <c r="AM281" s="76">
        <v>6.6000000000000003E-2</v>
      </c>
    </row>
    <row r="282" spans="1:39" x14ac:dyDescent="0.25">
      <c r="A282" s="91"/>
      <c r="B282" s="95">
        <v>0.58333333333333304</v>
      </c>
      <c r="C282" s="76">
        <v>6.4000000000000001E-2</v>
      </c>
      <c r="D282" s="76">
        <v>4.8000000000000001E-2</v>
      </c>
      <c r="E282" s="76">
        <v>4.7E-2</v>
      </c>
      <c r="F282" s="76">
        <v>5.2999999999999999E-2</v>
      </c>
      <c r="G282" s="76">
        <v>5.3999999999999999E-2</v>
      </c>
      <c r="H282" s="76">
        <v>5.7000000000000002E-2</v>
      </c>
      <c r="I282" s="76">
        <v>5.3999999999999999E-2</v>
      </c>
      <c r="J282" s="76">
        <v>5.5E-2</v>
      </c>
      <c r="K282" s="76">
        <v>0.05</v>
      </c>
      <c r="L282" s="76">
        <v>0.05</v>
      </c>
      <c r="M282" s="76">
        <v>5.3999999999999999E-2</v>
      </c>
      <c r="N282" s="76">
        <v>5.1999999999999998E-2</v>
      </c>
      <c r="O282" s="76">
        <v>5.6000000000000001E-2</v>
      </c>
      <c r="P282" s="76">
        <v>5.1999999999999998E-2</v>
      </c>
      <c r="Q282" s="76">
        <v>4.9000000000000002E-2</v>
      </c>
      <c r="R282" s="76">
        <v>4.9000000000000002E-2</v>
      </c>
      <c r="S282" s="76">
        <v>4.9000000000000002E-2</v>
      </c>
      <c r="T282" s="76">
        <v>5.3999999999999999E-2</v>
      </c>
      <c r="U282" s="76">
        <v>5.3999999999999999E-2</v>
      </c>
      <c r="V282" s="76">
        <v>5.2999999999999999E-2</v>
      </c>
      <c r="W282" s="76">
        <v>0.05</v>
      </c>
      <c r="X282" s="76">
        <v>4.5999999999999999E-2</v>
      </c>
      <c r="Y282" s="76">
        <v>4.9000000000000002E-2</v>
      </c>
      <c r="Z282" s="76">
        <v>0.05</v>
      </c>
      <c r="AA282" s="76">
        <v>0.05</v>
      </c>
      <c r="AB282" s="76">
        <v>5.0999999999999997E-2</v>
      </c>
      <c r="AC282" s="76">
        <v>5.3999999999999999E-2</v>
      </c>
      <c r="AD282" s="76">
        <v>5.0999999999999997E-2</v>
      </c>
      <c r="AE282" s="76">
        <v>4.5999999999999999E-2</v>
      </c>
      <c r="AF282" s="76">
        <v>4.9000000000000002E-2</v>
      </c>
      <c r="AG282" s="76">
        <v>5.0999999999999997E-2</v>
      </c>
      <c r="AH282" s="76"/>
      <c r="AI282" s="76">
        <v>1.6010000000000002</v>
      </c>
      <c r="AJ282" s="98">
        <v>5.1645161290322587E-2</v>
      </c>
      <c r="AK282" s="76"/>
      <c r="AL282" s="76">
        <v>4.5999999999999999E-2</v>
      </c>
      <c r="AM282" s="76">
        <v>6.4000000000000001E-2</v>
      </c>
    </row>
    <row r="283" spans="1:39" x14ac:dyDescent="0.25">
      <c r="A283" s="91"/>
      <c r="B283" s="95">
        <v>0.625</v>
      </c>
      <c r="C283" s="76">
        <v>7.6999999999999999E-2</v>
      </c>
      <c r="D283" s="76">
        <v>7.0999999999999994E-2</v>
      </c>
      <c r="E283" s="76">
        <v>7.2999999999999995E-2</v>
      </c>
      <c r="F283" s="76">
        <v>7.4999999999999997E-2</v>
      </c>
      <c r="G283" s="76">
        <v>7.6999999999999999E-2</v>
      </c>
      <c r="H283" s="76">
        <v>7.9000000000000001E-2</v>
      </c>
      <c r="I283" s="76">
        <v>7.4999999999999997E-2</v>
      </c>
      <c r="J283" s="76">
        <v>7.3999999999999996E-2</v>
      </c>
      <c r="K283" s="76">
        <v>7.0999999999999994E-2</v>
      </c>
      <c r="L283" s="76">
        <v>7.1999999999999995E-2</v>
      </c>
      <c r="M283" s="76">
        <v>7.6999999999999999E-2</v>
      </c>
      <c r="N283" s="76">
        <v>6.9000000000000006E-2</v>
      </c>
      <c r="O283" s="76">
        <v>7.3999999999999996E-2</v>
      </c>
      <c r="P283" s="76">
        <v>7.3999999999999996E-2</v>
      </c>
      <c r="Q283" s="76">
        <v>6.5000000000000002E-2</v>
      </c>
      <c r="R283" s="76">
        <v>6.5000000000000002E-2</v>
      </c>
      <c r="S283" s="76">
        <v>6.8000000000000005E-2</v>
      </c>
      <c r="T283" s="76">
        <v>7.0000000000000007E-2</v>
      </c>
      <c r="U283" s="76">
        <v>6.8000000000000005E-2</v>
      </c>
      <c r="V283" s="76">
        <v>6.8000000000000005E-2</v>
      </c>
      <c r="W283" s="76">
        <v>7.1999999999999995E-2</v>
      </c>
      <c r="X283" s="76">
        <v>6.3E-2</v>
      </c>
      <c r="Y283" s="76">
        <v>6.5000000000000002E-2</v>
      </c>
      <c r="Z283" s="76">
        <v>6.4000000000000001E-2</v>
      </c>
      <c r="AA283" s="76">
        <v>6.4000000000000001E-2</v>
      </c>
      <c r="AB283" s="76">
        <v>6.4000000000000001E-2</v>
      </c>
      <c r="AC283" s="76">
        <v>6.6000000000000003E-2</v>
      </c>
      <c r="AD283" s="76">
        <v>6.0999999999999999E-2</v>
      </c>
      <c r="AE283" s="76">
        <v>6.3E-2</v>
      </c>
      <c r="AF283" s="76">
        <v>6.4000000000000001E-2</v>
      </c>
      <c r="AG283" s="76">
        <v>6.5000000000000002E-2</v>
      </c>
      <c r="AH283" s="76"/>
      <c r="AI283" s="76">
        <v>2.153</v>
      </c>
      <c r="AJ283" s="98">
        <v>6.9451612903225809E-2</v>
      </c>
      <c r="AK283" s="76"/>
      <c r="AL283" s="76">
        <v>6.0999999999999999E-2</v>
      </c>
      <c r="AM283" s="76">
        <v>7.9000000000000001E-2</v>
      </c>
    </row>
    <row r="284" spans="1:39" x14ac:dyDescent="0.25">
      <c r="A284" s="91"/>
      <c r="B284" s="95">
        <v>0.66666666666666696</v>
      </c>
      <c r="C284" s="76">
        <v>2.9159999999999999</v>
      </c>
      <c r="D284" s="76">
        <v>2.919</v>
      </c>
      <c r="E284" s="76">
        <v>2.9140000000000001</v>
      </c>
      <c r="F284" s="76">
        <v>2.8959999999999999</v>
      </c>
      <c r="G284" s="76">
        <v>2.9729999999999999</v>
      </c>
      <c r="H284" s="76">
        <v>2.9390000000000001</v>
      </c>
      <c r="I284" s="76">
        <v>2.964</v>
      </c>
      <c r="J284" s="76">
        <v>2.9670000000000001</v>
      </c>
      <c r="K284" s="76">
        <v>3.0070000000000001</v>
      </c>
      <c r="L284" s="76">
        <v>2.9750000000000001</v>
      </c>
      <c r="M284" s="76">
        <v>2.9780000000000002</v>
      </c>
      <c r="N284" s="76">
        <v>2.9039999999999999</v>
      </c>
      <c r="O284" s="76">
        <v>2.9249999999999998</v>
      </c>
      <c r="P284" s="76">
        <v>2.9249999999999998</v>
      </c>
      <c r="Q284" s="76">
        <v>2.915</v>
      </c>
      <c r="R284" s="76">
        <v>2.863</v>
      </c>
      <c r="S284" s="76">
        <v>2.867</v>
      </c>
      <c r="T284" s="76">
        <v>2.867</v>
      </c>
      <c r="U284" s="76">
        <v>2.8119999999999998</v>
      </c>
      <c r="V284" s="76">
        <v>2.7629999999999999</v>
      </c>
      <c r="W284" s="76">
        <v>2.8980000000000001</v>
      </c>
      <c r="X284" s="76">
        <v>2.887</v>
      </c>
      <c r="Y284" s="76">
        <v>2.863</v>
      </c>
      <c r="Z284" s="76">
        <v>2.6469999999999998</v>
      </c>
      <c r="AA284" s="76">
        <v>2.6469999999999998</v>
      </c>
      <c r="AB284" s="76">
        <v>2.6379999999999999</v>
      </c>
      <c r="AC284" s="76">
        <v>2.5059999999999998</v>
      </c>
      <c r="AD284" s="76">
        <v>2.4409999999999998</v>
      </c>
      <c r="AE284" s="76">
        <v>2.8439999999999999</v>
      </c>
      <c r="AF284" s="76">
        <v>2.794</v>
      </c>
      <c r="AG284" s="76">
        <v>2.6739999999999999</v>
      </c>
      <c r="AH284" s="76"/>
      <c r="AI284" s="76">
        <v>88.128</v>
      </c>
      <c r="AJ284" s="98">
        <v>2.8428387096774195</v>
      </c>
      <c r="AK284" s="76"/>
      <c r="AL284" s="76">
        <v>2.4409999999999998</v>
      </c>
      <c r="AM284" s="76">
        <v>3.0070000000000001</v>
      </c>
    </row>
    <row r="285" spans="1:39" x14ac:dyDescent="0.25">
      <c r="A285" s="91"/>
      <c r="B285" s="95">
        <v>0.70833333333333304</v>
      </c>
      <c r="C285" s="76">
        <v>3.9140000000000001</v>
      </c>
      <c r="D285" s="76">
        <v>3.9119999999999999</v>
      </c>
      <c r="E285" s="76">
        <v>3.8849999999999998</v>
      </c>
      <c r="F285" s="76">
        <v>3.8719999999999999</v>
      </c>
      <c r="G285" s="76">
        <v>3.8929999999999998</v>
      </c>
      <c r="H285" s="76">
        <v>3.8730000000000002</v>
      </c>
      <c r="I285" s="76">
        <v>3.8730000000000002</v>
      </c>
      <c r="J285" s="76">
        <v>3.8769999999999998</v>
      </c>
      <c r="K285" s="76">
        <v>3.9319999999999999</v>
      </c>
      <c r="L285" s="76">
        <v>3.8879999999999999</v>
      </c>
      <c r="M285" s="76">
        <v>3.8969999999999998</v>
      </c>
      <c r="N285" s="76">
        <v>3.875</v>
      </c>
      <c r="O285" s="76">
        <v>3.895</v>
      </c>
      <c r="P285" s="76">
        <v>3.9049999999999998</v>
      </c>
      <c r="Q285" s="76">
        <v>3.8929999999999998</v>
      </c>
      <c r="R285" s="76">
        <v>3.903</v>
      </c>
      <c r="S285" s="76">
        <v>3.9119999999999999</v>
      </c>
      <c r="T285" s="76">
        <v>3.9039999999999999</v>
      </c>
      <c r="U285" s="76">
        <v>3.9060000000000001</v>
      </c>
      <c r="V285" s="76">
        <v>3.94</v>
      </c>
      <c r="W285" s="76">
        <v>3.9039999999999999</v>
      </c>
      <c r="X285" s="76">
        <v>3.8919999999999999</v>
      </c>
      <c r="Y285" s="76">
        <v>3.903</v>
      </c>
      <c r="Z285" s="76">
        <v>3.931</v>
      </c>
      <c r="AA285" s="76">
        <v>3.931</v>
      </c>
      <c r="AB285" s="76">
        <v>3.9319999999999999</v>
      </c>
      <c r="AC285" s="76">
        <v>3.927</v>
      </c>
      <c r="AD285" s="76">
        <v>3.9350000000000001</v>
      </c>
      <c r="AE285" s="76">
        <v>3.8919999999999999</v>
      </c>
      <c r="AF285" s="76">
        <v>3.9020000000000001</v>
      </c>
      <c r="AG285" s="76">
        <v>3.9319999999999999</v>
      </c>
      <c r="AH285" s="76"/>
      <c r="AI285" s="76">
        <v>121.03</v>
      </c>
      <c r="AJ285" s="98">
        <v>3.9041935483870969</v>
      </c>
      <c r="AK285" s="76"/>
      <c r="AL285" s="76">
        <v>3.8719999999999999</v>
      </c>
      <c r="AM285" s="76">
        <v>3.94</v>
      </c>
    </row>
    <row r="286" spans="1:39" x14ac:dyDescent="0.25">
      <c r="A286" s="91"/>
      <c r="B286" s="95">
        <v>0.75</v>
      </c>
      <c r="C286" s="76">
        <v>3.9209999999999998</v>
      </c>
      <c r="D286" s="76">
        <v>3.9180000000000001</v>
      </c>
      <c r="E286" s="76">
        <v>3.89</v>
      </c>
      <c r="F286" s="76">
        <v>3.8769999999999998</v>
      </c>
      <c r="G286" s="76">
        <v>3.911</v>
      </c>
      <c r="H286" s="76">
        <v>3.8879999999999999</v>
      </c>
      <c r="I286" s="76">
        <v>3.8889999999999998</v>
      </c>
      <c r="J286" s="76">
        <v>3.903</v>
      </c>
      <c r="K286" s="76">
        <v>3.927</v>
      </c>
      <c r="L286" s="76">
        <v>3.9049999999999998</v>
      </c>
      <c r="M286" s="76">
        <v>3.9039999999999999</v>
      </c>
      <c r="N286" s="76">
        <v>3.89</v>
      </c>
      <c r="O286" s="76">
        <v>3.9159999999999999</v>
      </c>
      <c r="P286" s="76">
        <v>3.9089999999999998</v>
      </c>
      <c r="Q286" s="76">
        <v>3.9060000000000001</v>
      </c>
      <c r="R286" s="76">
        <v>3.9119999999999999</v>
      </c>
      <c r="S286" s="76">
        <v>3.927</v>
      </c>
      <c r="T286" s="76">
        <v>3.9430000000000001</v>
      </c>
      <c r="U286" s="76">
        <v>3.9319999999999999</v>
      </c>
      <c r="V286" s="76">
        <v>3.9489999999999998</v>
      </c>
      <c r="W286" s="76">
        <v>3.9079999999999999</v>
      </c>
      <c r="X286" s="76">
        <v>3.9049999999999998</v>
      </c>
      <c r="Y286" s="76">
        <v>3.9119999999999999</v>
      </c>
      <c r="Z286" s="76">
        <v>3.9409999999999998</v>
      </c>
      <c r="AA286" s="76">
        <v>3.9409999999999998</v>
      </c>
      <c r="AB286" s="76">
        <v>3.9420000000000002</v>
      </c>
      <c r="AC286" s="76">
        <v>3.9390000000000001</v>
      </c>
      <c r="AD286" s="76">
        <v>3.9489999999999998</v>
      </c>
      <c r="AE286" s="76">
        <v>3.9049999999999998</v>
      </c>
      <c r="AF286" s="76">
        <v>3.911</v>
      </c>
      <c r="AG286" s="76">
        <v>3.9420000000000002</v>
      </c>
      <c r="AH286" s="76"/>
      <c r="AI286" s="76">
        <v>121.41200000000001</v>
      </c>
      <c r="AJ286" s="98">
        <v>3.9165161290322583</v>
      </c>
      <c r="AK286" s="76"/>
      <c r="AL286" s="76">
        <v>3.8769999999999998</v>
      </c>
      <c r="AM286" s="76">
        <v>3.9489999999999998</v>
      </c>
    </row>
    <row r="287" spans="1:39" x14ac:dyDescent="0.25">
      <c r="A287" s="91"/>
      <c r="B287" s="95">
        <v>0.79166666666666696</v>
      </c>
      <c r="C287" s="76">
        <v>3.9140000000000001</v>
      </c>
      <c r="D287" s="76">
        <v>3.931</v>
      </c>
      <c r="E287" s="76">
        <v>3.895</v>
      </c>
      <c r="F287" s="76">
        <v>3.895</v>
      </c>
      <c r="G287" s="76">
        <v>3.9129999999999998</v>
      </c>
      <c r="H287" s="76">
        <v>3.9089999999999998</v>
      </c>
      <c r="I287" s="76">
        <v>3.9060000000000001</v>
      </c>
      <c r="J287" s="76">
        <v>3.911</v>
      </c>
      <c r="K287" s="76">
        <v>3.9289999999999998</v>
      </c>
      <c r="L287" s="76">
        <v>3.9180000000000001</v>
      </c>
      <c r="M287" s="76">
        <v>3.907</v>
      </c>
      <c r="N287" s="76">
        <v>3.915</v>
      </c>
      <c r="O287" s="76">
        <v>3.9249999999999998</v>
      </c>
      <c r="P287" s="76">
        <v>3.9020000000000001</v>
      </c>
      <c r="Q287" s="76">
        <v>3.9169999999999998</v>
      </c>
      <c r="R287" s="76">
        <v>3.9319999999999999</v>
      </c>
      <c r="S287" s="76">
        <v>3.9180000000000001</v>
      </c>
      <c r="T287" s="76">
        <v>3.94</v>
      </c>
      <c r="U287" s="76">
        <v>3.9540000000000002</v>
      </c>
      <c r="V287" s="76">
        <v>3.9409999999999998</v>
      </c>
      <c r="W287" s="76">
        <v>3.9020000000000001</v>
      </c>
      <c r="X287" s="76">
        <v>3.9169999999999998</v>
      </c>
      <c r="Y287" s="76">
        <v>3.9319999999999999</v>
      </c>
      <c r="Z287" s="76">
        <v>3.9470000000000001</v>
      </c>
      <c r="AA287" s="76">
        <v>3.9470000000000001</v>
      </c>
      <c r="AB287" s="76">
        <v>3.9470000000000001</v>
      </c>
      <c r="AC287" s="76">
        <v>3.956</v>
      </c>
      <c r="AD287" s="76">
        <v>3.9590000000000001</v>
      </c>
      <c r="AE287" s="76">
        <v>3.9169999999999998</v>
      </c>
      <c r="AF287" s="76">
        <v>3.931</v>
      </c>
      <c r="AG287" s="76">
        <v>3.9470000000000001</v>
      </c>
      <c r="AH287" s="76"/>
      <c r="AI287" s="76">
        <v>121.67400000000001</v>
      </c>
      <c r="AJ287" s="98">
        <v>3.9249677419354843</v>
      </c>
      <c r="AK287" s="76"/>
      <c r="AL287" s="76">
        <v>3.895</v>
      </c>
      <c r="AM287" s="76">
        <v>3.9590000000000001</v>
      </c>
    </row>
    <row r="288" spans="1:39" x14ac:dyDescent="0.25">
      <c r="A288" s="91"/>
      <c r="B288" s="95">
        <v>0.83333333333333304</v>
      </c>
      <c r="C288" s="76">
        <v>3.9249999999999998</v>
      </c>
      <c r="D288" s="76">
        <v>3.9350000000000001</v>
      </c>
      <c r="E288" s="76">
        <v>3.9089999999999998</v>
      </c>
      <c r="F288" s="76">
        <v>3.8959999999999999</v>
      </c>
      <c r="G288" s="76">
        <v>3.9020000000000001</v>
      </c>
      <c r="H288" s="76">
        <v>3.9089999999999998</v>
      </c>
      <c r="I288" s="76">
        <v>3.9020000000000001</v>
      </c>
      <c r="J288" s="76">
        <v>3.919</v>
      </c>
      <c r="K288" s="76">
        <v>3.9420000000000002</v>
      </c>
      <c r="L288" s="76">
        <v>3.9249999999999998</v>
      </c>
      <c r="M288" s="76">
        <v>3.899</v>
      </c>
      <c r="N288" s="76">
        <v>3.919</v>
      </c>
      <c r="O288" s="76">
        <v>3.895</v>
      </c>
      <c r="P288" s="76">
        <v>3.9279999999999999</v>
      </c>
      <c r="Q288" s="76">
        <v>3.9129999999999998</v>
      </c>
      <c r="R288" s="76">
        <v>3.9489999999999998</v>
      </c>
      <c r="S288" s="76">
        <v>3.9289999999999998</v>
      </c>
      <c r="T288" s="76">
        <v>3.9430000000000001</v>
      </c>
      <c r="U288" s="76">
        <v>3.9489999999999998</v>
      </c>
      <c r="V288" s="76">
        <v>3.9529999999999998</v>
      </c>
      <c r="W288" s="76">
        <v>3.9279999999999999</v>
      </c>
      <c r="X288" s="76">
        <v>3.9129999999999998</v>
      </c>
      <c r="Y288" s="76">
        <v>3.9489999999999998</v>
      </c>
      <c r="Z288" s="76">
        <v>3.9550000000000001</v>
      </c>
      <c r="AA288" s="76">
        <v>3.956</v>
      </c>
      <c r="AB288" s="76">
        <v>3.956</v>
      </c>
      <c r="AC288" s="76">
        <v>3.9529999999999998</v>
      </c>
      <c r="AD288" s="76">
        <v>3.9590000000000001</v>
      </c>
      <c r="AE288" s="76">
        <v>3.9129999999999998</v>
      </c>
      <c r="AF288" s="76">
        <v>3.948</v>
      </c>
      <c r="AG288" s="76">
        <v>3.956</v>
      </c>
      <c r="AH288" s="76"/>
      <c r="AI288" s="76">
        <v>121.82699999999998</v>
      </c>
      <c r="AJ288" s="98">
        <v>3.9299032258064512</v>
      </c>
      <c r="AK288" s="76"/>
      <c r="AL288" s="76">
        <v>3.895</v>
      </c>
      <c r="AM288" s="76">
        <v>3.9590000000000001</v>
      </c>
    </row>
    <row r="289" spans="1:39" x14ac:dyDescent="0.25">
      <c r="A289" s="91"/>
      <c r="B289" s="95">
        <v>0.875</v>
      </c>
      <c r="C289" s="76">
        <v>3.9020000000000001</v>
      </c>
      <c r="D289" s="76">
        <v>3.9089999999999998</v>
      </c>
      <c r="E289" s="76">
        <v>3.9249999999999998</v>
      </c>
      <c r="F289" s="76">
        <v>3.8849999999999998</v>
      </c>
      <c r="G289" s="76">
        <v>3.86</v>
      </c>
      <c r="H289" s="76">
        <v>3.887</v>
      </c>
      <c r="I289" s="76">
        <v>3.9009999999999998</v>
      </c>
      <c r="J289" s="76">
        <v>3.9060000000000001</v>
      </c>
      <c r="K289" s="76">
        <v>3.8980000000000001</v>
      </c>
      <c r="L289" s="76">
        <v>3.9169999999999998</v>
      </c>
      <c r="M289" s="76">
        <v>3.8639999999999999</v>
      </c>
      <c r="N289" s="76">
        <v>3.903</v>
      </c>
      <c r="O289" s="76">
        <v>3.91</v>
      </c>
      <c r="P289" s="76">
        <v>3.9140000000000001</v>
      </c>
      <c r="Q289" s="76">
        <v>3.9049999999999998</v>
      </c>
      <c r="R289" s="76">
        <v>3.927</v>
      </c>
      <c r="S289" s="76">
        <v>3.9209999999999998</v>
      </c>
      <c r="T289" s="76">
        <v>3.9279999999999999</v>
      </c>
      <c r="U289" s="76">
        <v>3.9430000000000001</v>
      </c>
      <c r="V289" s="76">
        <v>3.931</v>
      </c>
      <c r="W289" s="76">
        <v>3.9140000000000001</v>
      </c>
      <c r="X289" s="76">
        <v>3.9039999999999999</v>
      </c>
      <c r="Y289" s="76">
        <v>3.927</v>
      </c>
      <c r="Z289" s="76">
        <v>3.9369999999999998</v>
      </c>
      <c r="AA289" s="76">
        <v>3.9369999999999998</v>
      </c>
      <c r="AB289" s="76">
        <v>3.9369999999999998</v>
      </c>
      <c r="AC289" s="76">
        <v>3.9319999999999999</v>
      </c>
      <c r="AD289" s="76">
        <v>3.9319999999999999</v>
      </c>
      <c r="AE289" s="76">
        <v>3.9039999999999999</v>
      </c>
      <c r="AF289" s="76">
        <v>3.927</v>
      </c>
      <c r="AG289" s="76">
        <v>3.9380000000000002</v>
      </c>
      <c r="AH289" s="76"/>
      <c r="AI289" s="76">
        <v>121.325</v>
      </c>
      <c r="AJ289" s="98">
        <v>3.9137096774193547</v>
      </c>
      <c r="AK289" s="76"/>
      <c r="AL289" s="76">
        <v>3.86</v>
      </c>
      <c r="AM289" s="76">
        <v>3.9430000000000001</v>
      </c>
    </row>
    <row r="290" spans="1:39" x14ac:dyDescent="0.25">
      <c r="A290" s="91"/>
      <c r="B290" s="95">
        <v>0.91666666666666696</v>
      </c>
      <c r="C290" s="76">
        <v>3.895</v>
      </c>
      <c r="D290" s="76">
        <v>3.903</v>
      </c>
      <c r="E290" s="76">
        <v>3.9129999999999998</v>
      </c>
      <c r="F290" s="76">
        <v>3.8570000000000002</v>
      </c>
      <c r="G290" s="76">
        <v>3.8639999999999999</v>
      </c>
      <c r="H290" s="76">
        <v>3.8929999999999998</v>
      </c>
      <c r="I290" s="76">
        <v>3.9020000000000001</v>
      </c>
      <c r="J290" s="76">
        <v>3.887</v>
      </c>
      <c r="K290" s="76">
        <v>3.907</v>
      </c>
      <c r="L290" s="76">
        <v>3.911</v>
      </c>
      <c r="M290" s="76">
        <v>3.8959999999999999</v>
      </c>
      <c r="N290" s="76">
        <v>3.8809999999999998</v>
      </c>
      <c r="O290" s="76">
        <v>3.9220000000000002</v>
      </c>
      <c r="P290" s="76">
        <v>3.9020000000000001</v>
      </c>
      <c r="Q290" s="76">
        <v>3.89</v>
      </c>
      <c r="R290" s="76">
        <v>3.923</v>
      </c>
      <c r="S290" s="76">
        <v>3.9020000000000001</v>
      </c>
      <c r="T290" s="76">
        <v>3.8969999999999998</v>
      </c>
      <c r="U290" s="76">
        <v>3.948</v>
      </c>
      <c r="V290" s="76">
        <v>3.907</v>
      </c>
      <c r="W290" s="76">
        <v>3.9020000000000001</v>
      </c>
      <c r="X290" s="76">
        <v>3.89</v>
      </c>
      <c r="Y290" s="76">
        <v>3.923</v>
      </c>
      <c r="Z290" s="76">
        <v>3.9350000000000001</v>
      </c>
      <c r="AA290" s="76">
        <v>3.9350000000000001</v>
      </c>
      <c r="AB290" s="76">
        <v>3.9350000000000001</v>
      </c>
      <c r="AC290" s="76">
        <v>3.9319999999999999</v>
      </c>
      <c r="AD290" s="76">
        <v>3.9289999999999998</v>
      </c>
      <c r="AE290" s="76">
        <v>3.89</v>
      </c>
      <c r="AF290" s="76">
        <v>3.923</v>
      </c>
      <c r="AG290" s="76">
        <v>3.9350000000000001</v>
      </c>
      <c r="AH290" s="76"/>
      <c r="AI290" s="76">
        <v>121.12900000000002</v>
      </c>
      <c r="AJ290" s="98">
        <v>3.9073870967741944</v>
      </c>
      <c r="AK290" s="76"/>
      <c r="AL290" s="76">
        <v>3.8570000000000002</v>
      </c>
      <c r="AM290" s="76">
        <v>3.948</v>
      </c>
    </row>
    <row r="291" spans="1:39" x14ac:dyDescent="0.25">
      <c r="A291" s="91"/>
      <c r="B291" s="95">
        <v>0.95833333333333304</v>
      </c>
      <c r="C291" s="76">
        <v>3.9049999999999998</v>
      </c>
      <c r="D291" s="76">
        <v>3.879</v>
      </c>
      <c r="E291" s="76">
        <v>3.9020000000000001</v>
      </c>
      <c r="F291" s="76">
        <v>3.8820000000000001</v>
      </c>
      <c r="G291" s="76">
        <v>3.887</v>
      </c>
      <c r="H291" s="76">
        <v>3.8780000000000001</v>
      </c>
      <c r="I291" s="76">
        <v>3.8660000000000001</v>
      </c>
      <c r="J291" s="76">
        <v>3.9009999999999998</v>
      </c>
      <c r="K291" s="76">
        <v>3.879</v>
      </c>
      <c r="L291" s="76">
        <v>3.9</v>
      </c>
      <c r="M291" s="76">
        <v>3.891</v>
      </c>
      <c r="N291" s="76">
        <v>3.8660000000000001</v>
      </c>
      <c r="O291" s="76">
        <v>3.9359999999999999</v>
      </c>
      <c r="P291" s="76">
        <v>3.899</v>
      </c>
      <c r="Q291" s="76">
        <v>3.8820000000000001</v>
      </c>
      <c r="R291" s="76">
        <v>3.903</v>
      </c>
      <c r="S291" s="76">
        <v>3.907</v>
      </c>
      <c r="T291" s="76">
        <v>3.9159999999999999</v>
      </c>
      <c r="U291" s="76">
        <v>3.9119999999999999</v>
      </c>
      <c r="V291" s="76">
        <v>3.9289999999999998</v>
      </c>
      <c r="W291" s="76">
        <v>3.899</v>
      </c>
      <c r="X291" s="76">
        <v>3.8820000000000001</v>
      </c>
      <c r="Y291" s="76">
        <v>3.903</v>
      </c>
      <c r="Z291" s="76">
        <v>3.93</v>
      </c>
      <c r="AA291" s="76">
        <v>3.9289999999999998</v>
      </c>
      <c r="AB291" s="76">
        <v>3.9289999999999998</v>
      </c>
      <c r="AC291" s="76">
        <v>3.9209999999999998</v>
      </c>
      <c r="AD291" s="76">
        <v>3.9129999999999998</v>
      </c>
      <c r="AE291" s="76">
        <v>3.8820000000000001</v>
      </c>
      <c r="AF291" s="76">
        <v>3.903</v>
      </c>
      <c r="AG291" s="76">
        <v>3.93</v>
      </c>
      <c r="AH291" s="76"/>
      <c r="AI291" s="76">
        <v>120.94100000000005</v>
      </c>
      <c r="AJ291" s="98">
        <v>3.9013225806451626</v>
      </c>
      <c r="AK291" s="76"/>
      <c r="AL291" s="76">
        <v>3.8660000000000001</v>
      </c>
      <c r="AM291" s="76">
        <v>3.9359999999999999</v>
      </c>
    </row>
    <row r="292" spans="1:39" x14ac:dyDescent="0.25">
      <c r="A292" s="215" t="s">
        <v>83</v>
      </c>
      <c r="B292" s="216"/>
      <c r="C292" s="76">
        <v>687.11899999999969</v>
      </c>
      <c r="D292" s="76">
        <v>685.66800000000012</v>
      </c>
      <c r="E292" s="76">
        <v>688.11299999999972</v>
      </c>
      <c r="F292" s="76">
        <v>685.68299999999897</v>
      </c>
      <c r="G292" s="76">
        <v>688.15499999999986</v>
      </c>
      <c r="H292" s="76">
        <v>687.97599999999989</v>
      </c>
      <c r="I292" s="76">
        <v>684.8280000000002</v>
      </c>
      <c r="J292" s="76">
        <v>685.92899999999997</v>
      </c>
      <c r="K292" s="76">
        <v>685.36400000000015</v>
      </c>
      <c r="L292" s="76">
        <v>686.6220000000003</v>
      </c>
      <c r="M292" s="76">
        <v>686.50900000000047</v>
      </c>
      <c r="N292" s="76">
        <v>686.1350000000001</v>
      </c>
      <c r="O292" s="76">
        <v>687.6999999999997</v>
      </c>
      <c r="P292" s="76">
        <v>684.91300000000024</v>
      </c>
      <c r="Q292" s="76">
        <v>685.02700000000027</v>
      </c>
      <c r="R292" s="76">
        <v>686.37400000000048</v>
      </c>
      <c r="S292" s="76">
        <v>686</v>
      </c>
      <c r="T292" s="76">
        <v>687.09199999999964</v>
      </c>
      <c r="U292" s="76">
        <v>688.35000000000036</v>
      </c>
      <c r="V292" s="76">
        <v>687.87499999999932</v>
      </c>
      <c r="W292" s="76">
        <v>688.05200000000002</v>
      </c>
      <c r="X292" s="76">
        <v>687.26499999999976</v>
      </c>
      <c r="Y292" s="76">
        <v>687.80299999999977</v>
      </c>
      <c r="Z292" s="76">
        <v>690.82600000000002</v>
      </c>
      <c r="AA292" s="76">
        <v>688.42800000000022</v>
      </c>
      <c r="AB292" s="76">
        <v>684.72100000000023</v>
      </c>
      <c r="AC292" s="76">
        <v>691.31599999999992</v>
      </c>
      <c r="AD292" s="76">
        <v>687.57899999999995</v>
      </c>
      <c r="AE292" s="76">
        <v>630.2410000000001</v>
      </c>
      <c r="AF292" s="76">
        <v>630.24299999999971</v>
      </c>
      <c r="AG292" s="76">
        <v>412.58799999999991</v>
      </c>
      <c r="AH292" s="76">
        <v>20910.493999999999</v>
      </c>
      <c r="AI292" s="76">
        <f>SUM(AI3:AI291)</f>
        <v>20910.493999999992</v>
      </c>
      <c r="AJ292" s="76"/>
      <c r="AK292" s="76"/>
      <c r="AL292" s="76"/>
      <c r="AM292" s="76"/>
    </row>
    <row r="293" spans="1:39" x14ac:dyDescent="0.25">
      <c r="A293" s="91"/>
      <c r="B293" s="91"/>
      <c r="C293" s="76"/>
      <c r="D293" s="76"/>
      <c r="E293" s="76"/>
      <c r="F293" s="76"/>
      <c r="G293" s="76"/>
      <c r="H293" s="76"/>
      <c r="I293" s="76"/>
      <c r="J293" s="76"/>
      <c r="K293" s="76"/>
      <c r="L293" s="76"/>
      <c r="M293" s="76"/>
      <c r="N293" s="76"/>
      <c r="O293" s="76"/>
      <c r="P293" s="76"/>
      <c r="Q293" s="76"/>
      <c r="R293" s="76"/>
      <c r="S293" s="76"/>
      <c r="T293" s="76"/>
      <c r="U293" s="76"/>
      <c r="V293" s="76"/>
      <c r="W293" s="76"/>
      <c r="X293" s="76"/>
      <c r="Y293" s="76"/>
      <c r="Z293" s="76"/>
      <c r="AA293" s="76"/>
      <c r="AB293" s="76"/>
      <c r="AC293" s="76"/>
      <c r="AD293" s="76"/>
      <c r="AE293" s="76"/>
      <c r="AF293" s="76"/>
      <c r="AG293" s="76"/>
      <c r="AH293" s="76"/>
      <c r="AI293" s="76" t="s">
        <v>109</v>
      </c>
      <c r="AJ293" s="76">
        <v>7.6555483870967738</v>
      </c>
      <c r="AK293" s="76"/>
      <c r="AL293" s="76">
        <f>MAX(AL3:AL292)</f>
        <v>7.4569999999999999</v>
      </c>
      <c r="AM293" s="76">
        <f>MAX(AM3:AM292)</f>
        <v>7.7839999999999998</v>
      </c>
    </row>
  </sheetData>
  <mergeCells count="2">
    <mergeCell ref="C1:AG1"/>
    <mergeCell ref="A292:B29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"/>
  <sheetViews>
    <sheetView topLeftCell="A4" workbookViewId="0">
      <selection activeCell="K21" sqref="K21"/>
    </sheetView>
  </sheetViews>
  <sheetFormatPr defaultRowHeight="15" x14ac:dyDescent="0.25"/>
  <cols>
    <col min="1" max="1" width="5.28515625" bestFit="1" customWidth="1"/>
    <col min="2" max="2" width="5.42578125" bestFit="1" customWidth="1"/>
    <col min="3" max="3" width="10.5703125" bestFit="1" customWidth="1"/>
    <col min="4" max="4" width="11.42578125" customWidth="1"/>
    <col min="5" max="5" width="12" customWidth="1"/>
    <col min="6" max="6" width="12.7109375" customWidth="1"/>
  </cols>
  <sheetData>
    <row r="1" spans="1:6" ht="60" x14ac:dyDescent="0.25">
      <c r="A1" s="122" t="s">
        <v>145</v>
      </c>
      <c r="B1" s="123" t="s">
        <v>146</v>
      </c>
      <c r="C1" s="123" t="s">
        <v>147</v>
      </c>
      <c r="D1" s="123" t="s">
        <v>148</v>
      </c>
      <c r="E1" s="123" t="s">
        <v>149</v>
      </c>
      <c r="F1" s="124" t="s">
        <v>150</v>
      </c>
    </row>
    <row r="2" spans="1:6" x14ac:dyDescent="0.25">
      <c r="A2" s="125" t="s">
        <v>139</v>
      </c>
      <c r="B2" s="65">
        <v>11</v>
      </c>
      <c r="C2" s="65">
        <v>1</v>
      </c>
      <c r="D2" s="66">
        <v>52</v>
      </c>
      <c r="E2" s="66">
        <f t="shared" ref="E2:E33" si="0">D2*C2</f>
        <v>52</v>
      </c>
      <c r="F2" s="128">
        <f t="shared" ref="F2:F32" si="1">D2*C2*B2</f>
        <v>572</v>
      </c>
    </row>
    <row r="3" spans="1:6" x14ac:dyDescent="0.25">
      <c r="A3" s="125" t="s">
        <v>139</v>
      </c>
      <c r="B3" s="65">
        <v>18</v>
      </c>
      <c r="C3" s="65">
        <v>1</v>
      </c>
      <c r="D3" s="66">
        <v>7</v>
      </c>
      <c r="E3" s="66">
        <f t="shared" si="0"/>
        <v>7</v>
      </c>
      <c r="F3" s="128">
        <f t="shared" si="1"/>
        <v>126</v>
      </c>
    </row>
    <row r="4" spans="1:6" x14ac:dyDescent="0.25">
      <c r="A4" s="125" t="s">
        <v>139</v>
      </c>
      <c r="B4" s="65">
        <v>26</v>
      </c>
      <c r="C4" s="65">
        <v>1</v>
      </c>
      <c r="D4" s="66">
        <v>6</v>
      </c>
      <c r="E4" s="66">
        <f t="shared" si="0"/>
        <v>6</v>
      </c>
      <c r="F4" s="128">
        <f t="shared" si="1"/>
        <v>156</v>
      </c>
    </row>
    <row r="5" spans="1:6" x14ac:dyDescent="0.25">
      <c r="A5" s="125" t="s">
        <v>140</v>
      </c>
      <c r="B5" s="65">
        <v>40</v>
      </c>
      <c r="C5" s="65">
        <v>1</v>
      </c>
      <c r="D5" s="66">
        <v>14</v>
      </c>
      <c r="E5" s="66">
        <f t="shared" si="0"/>
        <v>14</v>
      </c>
      <c r="F5" s="128">
        <f t="shared" si="1"/>
        <v>560</v>
      </c>
    </row>
    <row r="6" spans="1:6" x14ac:dyDescent="0.25">
      <c r="A6" s="125" t="s">
        <v>140</v>
      </c>
      <c r="B6" s="65">
        <v>18</v>
      </c>
      <c r="C6" s="65">
        <v>1</v>
      </c>
      <c r="D6" s="66">
        <v>16</v>
      </c>
      <c r="E6" s="66">
        <f t="shared" si="0"/>
        <v>16</v>
      </c>
      <c r="F6" s="128">
        <f t="shared" si="1"/>
        <v>288</v>
      </c>
    </row>
    <row r="7" spans="1:6" x14ac:dyDescent="0.25">
      <c r="A7" s="125" t="s">
        <v>140</v>
      </c>
      <c r="B7" s="65">
        <v>36</v>
      </c>
      <c r="C7" s="65">
        <v>1</v>
      </c>
      <c r="D7" s="66">
        <v>895</v>
      </c>
      <c r="E7" s="66">
        <f t="shared" si="0"/>
        <v>895</v>
      </c>
      <c r="F7" s="128">
        <f t="shared" si="1"/>
        <v>32220</v>
      </c>
    </row>
    <row r="8" spans="1:6" x14ac:dyDescent="0.25">
      <c r="A8" s="125" t="s">
        <v>140</v>
      </c>
      <c r="B8" s="65">
        <v>36</v>
      </c>
      <c r="C8" s="65">
        <v>2</v>
      </c>
      <c r="D8" s="66">
        <v>153</v>
      </c>
      <c r="E8" s="66">
        <f t="shared" si="0"/>
        <v>306</v>
      </c>
      <c r="F8" s="128">
        <f t="shared" si="1"/>
        <v>11016</v>
      </c>
    </row>
    <row r="9" spans="1:6" x14ac:dyDescent="0.25">
      <c r="A9" s="125" t="s">
        <v>140</v>
      </c>
      <c r="B9" s="65">
        <v>36</v>
      </c>
      <c r="C9" s="65">
        <v>3</v>
      </c>
      <c r="D9" s="66">
        <v>157</v>
      </c>
      <c r="E9" s="66">
        <f t="shared" si="0"/>
        <v>471</v>
      </c>
      <c r="F9" s="128">
        <f t="shared" si="1"/>
        <v>16956</v>
      </c>
    </row>
    <row r="10" spans="1:6" x14ac:dyDescent="0.25">
      <c r="A10" s="125" t="s">
        <v>140</v>
      </c>
      <c r="B10" s="65">
        <v>58</v>
      </c>
      <c r="C10" s="65">
        <v>1</v>
      </c>
      <c r="D10" s="66">
        <v>1227</v>
      </c>
      <c r="E10" s="66">
        <f t="shared" si="0"/>
        <v>1227</v>
      </c>
      <c r="F10" s="128">
        <f t="shared" si="1"/>
        <v>71166</v>
      </c>
    </row>
    <row r="11" spans="1:6" x14ac:dyDescent="0.25">
      <c r="A11" s="125" t="s">
        <v>140</v>
      </c>
      <c r="B11" s="65">
        <v>58</v>
      </c>
      <c r="C11" s="65">
        <v>2</v>
      </c>
      <c r="D11" s="66">
        <v>23</v>
      </c>
      <c r="E11" s="66">
        <f t="shared" si="0"/>
        <v>46</v>
      </c>
      <c r="F11" s="128">
        <f t="shared" si="1"/>
        <v>2668</v>
      </c>
    </row>
    <row r="12" spans="1:6" x14ac:dyDescent="0.25">
      <c r="A12" s="125" t="s">
        <v>140</v>
      </c>
      <c r="B12" s="65">
        <v>54</v>
      </c>
      <c r="C12" s="65">
        <v>1</v>
      </c>
      <c r="D12" s="66">
        <v>4</v>
      </c>
      <c r="E12" s="66">
        <f t="shared" si="0"/>
        <v>4</v>
      </c>
      <c r="F12" s="128">
        <f t="shared" si="1"/>
        <v>216</v>
      </c>
    </row>
    <row r="13" spans="1:6" x14ac:dyDescent="0.25">
      <c r="A13" s="125" t="s">
        <v>141</v>
      </c>
      <c r="B13" s="65">
        <v>80</v>
      </c>
      <c r="C13" s="65">
        <v>1</v>
      </c>
      <c r="D13" s="66">
        <v>133</v>
      </c>
      <c r="E13" s="66">
        <f t="shared" si="0"/>
        <v>133</v>
      </c>
      <c r="F13" s="128">
        <f t="shared" si="1"/>
        <v>10640</v>
      </c>
    </row>
    <row r="14" spans="1:6" x14ac:dyDescent="0.25">
      <c r="A14" s="125" t="s">
        <v>141</v>
      </c>
      <c r="B14" s="65">
        <v>125</v>
      </c>
      <c r="C14" s="65">
        <v>1</v>
      </c>
      <c r="D14" s="66">
        <v>1243</v>
      </c>
      <c r="E14" s="66">
        <f t="shared" si="0"/>
        <v>1243</v>
      </c>
      <c r="F14" s="128">
        <f t="shared" si="1"/>
        <v>155375</v>
      </c>
    </row>
    <row r="15" spans="1:6" x14ac:dyDescent="0.25">
      <c r="A15" s="125" t="s">
        <v>142</v>
      </c>
      <c r="B15" s="65">
        <v>50</v>
      </c>
      <c r="C15" s="65">
        <v>1</v>
      </c>
      <c r="D15" s="66">
        <v>82</v>
      </c>
      <c r="E15" s="66">
        <f t="shared" si="0"/>
        <v>82</v>
      </c>
      <c r="F15" s="128">
        <f t="shared" si="1"/>
        <v>4100</v>
      </c>
    </row>
    <row r="16" spans="1:6" x14ac:dyDescent="0.25">
      <c r="A16" s="125" t="s">
        <v>142</v>
      </c>
      <c r="B16" s="65">
        <v>70</v>
      </c>
      <c r="C16" s="65">
        <v>1</v>
      </c>
      <c r="D16" s="66">
        <v>24360</v>
      </c>
      <c r="E16" s="66">
        <f t="shared" si="0"/>
        <v>24360</v>
      </c>
      <c r="F16" s="128">
        <f t="shared" si="1"/>
        <v>1705200</v>
      </c>
    </row>
    <row r="17" spans="1:6" x14ac:dyDescent="0.25">
      <c r="A17" s="125" t="s">
        <v>142</v>
      </c>
      <c r="B17" s="65">
        <v>100</v>
      </c>
      <c r="C17" s="65">
        <v>1</v>
      </c>
      <c r="D17" s="66">
        <v>10827</v>
      </c>
      <c r="E17" s="66">
        <f t="shared" si="0"/>
        <v>10827</v>
      </c>
      <c r="F17" s="128">
        <f t="shared" si="1"/>
        <v>1082700</v>
      </c>
    </row>
    <row r="18" spans="1:6" x14ac:dyDescent="0.25">
      <c r="A18" s="125" t="s">
        <v>142</v>
      </c>
      <c r="B18" s="65">
        <v>150</v>
      </c>
      <c r="C18" s="65">
        <v>1</v>
      </c>
      <c r="D18" s="66">
        <v>6035</v>
      </c>
      <c r="E18" s="66">
        <f t="shared" si="0"/>
        <v>6035</v>
      </c>
      <c r="F18" s="128">
        <f t="shared" si="1"/>
        <v>905250</v>
      </c>
    </row>
    <row r="19" spans="1:6" x14ac:dyDescent="0.25">
      <c r="A19" s="125" t="s">
        <v>142</v>
      </c>
      <c r="B19" s="65">
        <v>250</v>
      </c>
      <c r="C19" s="65">
        <v>1</v>
      </c>
      <c r="D19" s="66">
        <v>599</v>
      </c>
      <c r="E19" s="66">
        <f t="shared" si="0"/>
        <v>599</v>
      </c>
      <c r="F19" s="128">
        <f t="shared" si="1"/>
        <v>149750</v>
      </c>
    </row>
    <row r="20" spans="1:6" x14ac:dyDescent="0.25">
      <c r="A20" s="125" t="s">
        <v>142</v>
      </c>
      <c r="B20" s="65">
        <v>400</v>
      </c>
      <c r="C20" s="65">
        <v>1</v>
      </c>
      <c r="D20" s="66">
        <v>21</v>
      </c>
      <c r="E20" s="66">
        <f t="shared" si="0"/>
        <v>21</v>
      </c>
      <c r="F20" s="128">
        <f t="shared" si="1"/>
        <v>8400</v>
      </c>
    </row>
    <row r="21" spans="1:6" x14ac:dyDescent="0.25">
      <c r="A21" s="125" t="s">
        <v>143</v>
      </c>
      <c r="B21" s="65">
        <v>15</v>
      </c>
      <c r="C21" s="65">
        <v>1</v>
      </c>
      <c r="D21" s="66">
        <v>21</v>
      </c>
      <c r="E21" s="66">
        <f t="shared" si="0"/>
        <v>21</v>
      </c>
      <c r="F21" s="128">
        <f t="shared" si="1"/>
        <v>315</v>
      </c>
    </row>
    <row r="22" spans="1:6" x14ac:dyDescent="0.25">
      <c r="A22" s="125" t="s">
        <v>143</v>
      </c>
      <c r="B22" s="65">
        <v>25</v>
      </c>
      <c r="C22" s="65">
        <v>1</v>
      </c>
      <c r="D22" s="66">
        <v>24</v>
      </c>
      <c r="E22" s="66">
        <f t="shared" si="0"/>
        <v>24</v>
      </c>
      <c r="F22" s="128">
        <f t="shared" si="1"/>
        <v>600</v>
      </c>
    </row>
    <row r="23" spans="1:6" x14ac:dyDescent="0.25">
      <c r="A23" s="125" t="s">
        <v>143</v>
      </c>
      <c r="B23" s="65">
        <v>40</v>
      </c>
      <c r="C23" s="65">
        <v>1</v>
      </c>
      <c r="D23" s="66">
        <v>32</v>
      </c>
      <c r="E23" s="66">
        <f t="shared" si="0"/>
        <v>32</v>
      </c>
      <c r="F23" s="128">
        <f t="shared" si="1"/>
        <v>1280</v>
      </c>
    </row>
    <row r="24" spans="1:6" x14ac:dyDescent="0.25">
      <c r="A24" s="125" t="s">
        <v>143</v>
      </c>
      <c r="B24" s="65">
        <v>70</v>
      </c>
      <c r="C24" s="65">
        <v>1</v>
      </c>
      <c r="D24" s="66">
        <v>48</v>
      </c>
      <c r="E24" s="66">
        <f t="shared" si="0"/>
        <v>48</v>
      </c>
      <c r="F24" s="128">
        <f t="shared" si="1"/>
        <v>3360</v>
      </c>
    </row>
    <row r="25" spans="1:6" x14ac:dyDescent="0.25">
      <c r="A25" s="125" t="s">
        <v>143</v>
      </c>
      <c r="B25" s="65">
        <v>120</v>
      </c>
      <c r="C25" s="65">
        <v>1</v>
      </c>
      <c r="D25" s="66">
        <v>24</v>
      </c>
      <c r="E25" s="66">
        <f t="shared" si="0"/>
        <v>24</v>
      </c>
      <c r="F25" s="128">
        <f t="shared" si="1"/>
        <v>2880</v>
      </c>
    </row>
    <row r="26" spans="1:6" x14ac:dyDescent="0.25">
      <c r="A26" s="125" t="s">
        <v>143</v>
      </c>
      <c r="B26" s="65">
        <v>150</v>
      </c>
      <c r="C26" s="65">
        <v>1</v>
      </c>
      <c r="D26" s="66">
        <v>239</v>
      </c>
      <c r="E26" s="66">
        <f t="shared" si="0"/>
        <v>239</v>
      </c>
      <c r="F26" s="128">
        <f t="shared" si="1"/>
        <v>35850</v>
      </c>
    </row>
    <row r="27" spans="1:6" x14ac:dyDescent="0.25">
      <c r="A27" s="125" t="s">
        <v>143</v>
      </c>
      <c r="B27" s="65">
        <v>150</v>
      </c>
      <c r="C27" s="65">
        <v>1</v>
      </c>
      <c r="D27" s="66">
        <v>2</v>
      </c>
      <c r="E27" s="66">
        <f t="shared" si="0"/>
        <v>2</v>
      </c>
      <c r="F27" s="128">
        <f t="shared" si="1"/>
        <v>300</v>
      </c>
    </row>
    <row r="28" spans="1:6" x14ac:dyDescent="0.25">
      <c r="A28" s="125" t="s">
        <v>143</v>
      </c>
      <c r="B28" s="65">
        <v>250</v>
      </c>
      <c r="C28" s="65">
        <v>1</v>
      </c>
      <c r="D28" s="66">
        <v>12</v>
      </c>
      <c r="E28" s="66">
        <f t="shared" si="0"/>
        <v>12</v>
      </c>
      <c r="F28" s="128">
        <f t="shared" si="1"/>
        <v>3000</v>
      </c>
    </row>
    <row r="29" spans="1:6" x14ac:dyDescent="0.25">
      <c r="A29" s="125" t="s">
        <v>143</v>
      </c>
      <c r="B29" s="65">
        <v>400</v>
      </c>
      <c r="C29" s="65">
        <v>1</v>
      </c>
      <c r="D29" s="66">
        <v>2</v>
      </c>
      <c r="E29" s="66">
        <f t="shared" si="0"/>
        <v>2</v>
      </c>
      <c r="F29" s="128">
        <f t="shared" si="1"/>
        <v>800</v>
      </c>
    </row>
    <row r="30" spans="1:6" x14ac:dyDescent="0.25">
      <c r="A30" s="125" t="s">
        <v>143</v>
      </c>
      <c r="B30" s="65">
        <v>500</v>
      </c>
      <c r="C30" s="65">
        <v>1</v>
      </c>
      <c r="D30" s="66">
        <v>18</v>
      </c>
      <c r="E30" s="66">
        <f t="shared" si="0"/>
        <v>18</v>
      </c>
      <c r="F30" s="128">
        <f t="shared" si="1"/>
        <v>9000</v>
      </c>
    </row>
    <row r="31" spans="1:6" x14ac:dyDescent="0.25">
      <c r="A31" s="125" t="s">
        <v>143</v>
      </c>
      <c r="B31" s="65">
        <v>1000</v>
      </c>
      <c r="C31" s="65">
        <v>1</v>
      </c>
      <c r="D31" s="66">
        <v>4</v>
      </c>
      <c r="E31" s="66">
        <f t="shared" si="0"/>
        <v>4</v>
      </c>
      <c r="F31" s="128">
        <f t="shared" si="1"/>
        <v>4000</v>
      </c>
    </row>
    <row r="32" spans="1:6" x14ac:dyDescent="0.25">
      <c r="A32" s="125" t="s">
        <v>144</v>
      </c>
      <c r="B32" s="65">
        <v>90</v>
      </c>
      <c r="C32" s="65">
        <v>1</v>
      </c>
      <c r="D32" s="66">
        <v>18</v>
      </c>
      <c r="E32" s="66">
        <f t="shared" si="0"/>
        <v>18</v>
      </c>
      <c r="F32" s="128">
        <f t="shared" si="1"/>
        <v>1620</v>
      </c>
    </row>
    <row r="33" spans="1:6" x14ac:dyDescent="0.25">
      <c r="A33" s="125" t="s">
        <v>25</v>
      </c>
      <c r="B33" s="170">
        <f>F33/D33</f>
        <v>37.485131690739166</v>
      </c>
      <c r="C33" s="65">
        <v>1</v>
      </c>
      <c r="D33" s="66">
        <v>1177</v>
      </c>
      <c r="E33" s="66">
        <f t="shared" si="0"/>
        <v>1177</v>
      </c>
      <c r="F33" s="128">
        <v>44120</v>
      </c>
    </row>
    <row r="34" spans="1:6" ht="15.75" thickBot="1" x14ac:dyDescent="0.3">
      <c r="A34" s="217" t="s">
        <v>83</v>
      </c>
      <c r="B34" s="218"/>
      <c r="C34" s="219"/>
      <c r="D34" s="130">
        <f>SUM(D2:D33)</f>
        <v>47475</v>
      </c>
      <c r="E34" s="130">
        <f>SUM(E2:E33)</f>
        <v>47965</v>
      </c>
      <c r="F34" s="132">
        <f>SUM(F2:F33)</f>
        <v>4264484</v>
      </c>
    </row>
  </sheetData>
  <mergeCells count="1">
    <mergeCell ref="A34:C3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6</vt:i4>
      </vt:variant>
    </vt:vector>
  </HeadingPairs>
  <TitlesOfParts>
    <vt:vector size="6" baseType="lpstr">
      <vt:lpstr>Priloha 7 opravená</vt:lpstr>
      <vt:lpstr>Náklady na osvetlenie v BA</vt:lpstr>
      <vt:lpstr>Cena opravy výmeny stožiarov</vt:lpstr>
      <vt:lpstr>Odberový diagram</vt:lpstr>
      <vt:lpstr>Tabuľka OD 2017 uprava</vt:lpstr>
      <vt:lpstr>Svetelné body Svietidlá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2017-06-18T10:14:48Z</dcterms:modified>
</cp:coreProperties>
</file>